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仕事関係\☆☆☆愛知県\西尾ホール\230131\"/>
    </mc:Choice>
  </mc:AlternateContent>
  <bookViews>
    <workbookView xWindow="-120" yWindow="-120" windowWidth="20730" windowHeight="11160" activeTab="2"/>
  </bookViews>
  <sheets>
    <sheet name="見積書　営利使用" sheetId="44" r:id="rId1"/>
    <sheet name="利用料金　営利使用" sheetId="39" r:id="rId2"/>
    <sheet name="備品関係 営利使用" sheetId="42" r:id="rId3"/>
  </sheets>
  <definedNames>
    <definedName name="_xlnm.Print_Area" localSheetId="0">'見積書　営利使用'!$A$1:$G$36</definedName>
    <definedName name="_xlnm.Print_Area" localSheetId="2">'備品関係 営利使用'!$A$1:$G$66</definedName>
    <definedName name="_xlnm.Print_Area" localSheetId="1">'利用料金　営利使用'!$A$1:$O$27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9" l="1"/>
  <c r="B17" i="44" l="1"/>
  <c r="G13" i="42" l="1"/>
  <c r="G14" i="42"/>
  <c r="G15" i="42"/>
  <c r="G16" i="42"/>
  <c r="G17" i="42"/>
  <c r="G18" i="42"/>
  <c r="G19" i="42"/>
  <c r="G20" i="42"/>
  <c r="G21" i="42"/>
  <c r="G22" i="42"/>
  <c r="G23" i="42"/>
  <c r="G24" i="42"/>
  <c r="G25" i="42"/>
  <c r="B16" i="44"/>
  <c r="B20" i="44" s="1"/>
  <c r="O10" i="39"/>
  <c r="N10" i="39"/>
  <c r="M10" i="39"/>
  <c r="L10" i="39"/>
  <c r="K10" i="39"/>
  <c r="J10" i="39"/>
  <c r="E58" i="42" l="1"/>
  <c r="G58" i="42" s="1"/>
  <c r="G60" i="42" l="1"/>
  <c r="G59" i="42"/>
  <c r="G57" i="42"/>
  <c r="G56" i="42"/>
  <c r="G26" i="42"/>
  <c r="G27" i="42"/>
  <c r="E43" i="42" l="1"/>
  <c r="G43" i="42" s="1"/>
  <c r="E44" i="42"/>
  <c r="G44" i="42" s="1"/>
  <c r="E45" i="42"/>
  <c r="G45" i="42" s="1"/>
  <c r="E46" i="42"/>
  <c r="G46" i="42" s="1"/>
  <c r="E47" i="42"/>
  <c r="G47" i="42" s="1"/>
  <c r="E48" i="42"/>
  <c r="G48" i="42" s="1"/>
  <c r="E49" i="42"/>
  <c r="G49" i="42" s="1"/>
  <c r="E50" i="42"/>
  <c r="G50" i="42" s="1"/>
  <c r="E51" i="42"/>
  <c r="G51" i="42" s="1"/>
  <c r="E52" i="42"/>
  <c r="G52" i="42" s="1"/>
  <c r="E53" i="42"/>
  <c r="G53" i="42" s="1"/>
  <c r="E54" i="42"/>
  <c r="G54" i="42" s="1"/>
  <c r="E55" i="42"/>
  <c r="G55" i="42" s="1"/>
  <c r="E42" i="42"/>
  <c r="G42" i="42" s="1"/>
  <c r="E6" i="42"/>
  <c r="G6" i="42" s="1"/>
  <c r="E7" i="42"/>
  <c r="G7" i="42" s="1"/>
  <c r="E8" i="42"/>
  <c r="G8" i="42" s="1"/>
  <c r="E9" i="42"/>
  <c r="G9" i="42" s="1"/>
  <c r="E10" i="42"/>
  <c r="G10" i="42" s="1"/>
  <c r="E11" i="42"/>
  <c r="G11" i="42" s="1"/>
  <c r="E12" i="42"/>
  <c r="G12" i="42" s="1"/>
  <c r="E13" i="42"/>
  <c r="E14" i="42"/>
  <c r="E15" i="42"/>
  <c r="E16" i="42"/>
  <c r="E17" i="42"/>
  <c r="E18" i="42"/>
  <c r="C28" i="42" s="1"/>
  <c r="E19" i="42"/>
  <c r="E20" i="42"/>
  <c r="E21" i="42"/>
  <c r="E22" i="42"/>
  <c r="E5" i="42"/>
  <c r="G5" i="42" s="1"/>
  <c r="J8" i="39"/>
  <c r="K8" i="39"/>
  <c r="L8" i="39"/>
  <c r="M8" i="39"/>
  <c r="N8" i="39"/>
  <c r="O8" i="39"/>
  <c r="J9" i="39"/>
  <c r="K9" i="39"/>
  <c r="L9" i="39"/>
  <c r="M9" i="39"/>
  <c r="N9" i="39"/>
  <c r="O9" i="39"/>
  <c r="J11" i="39"/>
  <c r="K11" i="39"/>
  <c r="L11" i="39"/>
  <c r="M11" i="39"/>
  <c r="N11" i="39"/>
  <c r="O11" i="39"/>
  <c r="J12" i="39"/>
  <c r="K12" i="39"/>
  <c r="L12" i="39"/>
  <c r="M12" i="39"/>
  <c r="N12" i="39"/>
  <c r="O12" i="39"/>
  <c r="J13" i="39"/>
  <c r="K13" i="39"/>
  <c r="L13" i="39"/>
  <c r="M13" i="39"/>
  <c r="N13" i="39"/>
  <c r="O13" i="39"/>
  <c r="J14" i="39"/>
  <c r="K14" i="39"/>
  <c r="L14" i="39"/>
  <c r="M14" i="39"/>
  <c r="N14" i="39"/>
  <c r="O14" i="39"/>
  <c r="J15" i="39"/>
  <c r="K15" i="39"/>
  <c r="L15" i="39"/>
  <c r="M15" i="39"/>
  <c r="N15" i="39"/>
  <c r="O15" i="39"/>
  <c r="J16" i="39"/>
  <c r="K16" i="39"/>
  <c r="L16" i="39"/>
  <c r="M16" i="39"/>
  <c r="N16" i="39"/>
  <c r="O16" i="39"/>
  <c r="J17" i="39"/>
  <c r="K17" i="39"/>
  <c r="L17" i="39"/>
  <c r="M17" i="39"/>
  <c r="N17" i="39"/>
  <c r="O17" i="39"/>
  <c r="J18" i="39"/>
  <c r="K18" i="39"/>
  <c r="L18" i="39"/>
  <c r="M18" i="39"/>
  <c r="N18" i="39"/>
  <c r="O18" i="39"/>
  <c r="J19" i="39"/>
  <c r="K19" i="39"/>
  <c r="L19" i="39"/>
  <c r="M19" i="39"/>
  <c r="N19" i="39"/>
  <c r="O19" i="39"/>
  <c r="J20" i="39"/>
  <c r="K20" i="39"/>
  <c r="L20" i="39"/>
  <c r="M20" i="39"/>
  <c r="N20" i="39"/>
  <c r="O20" i="39"/>
  <c r="J21" i="39"/>
  <c r="K21" i="39"/>
  <c r="L21" i="39"/>
  <c r="M21" i="39"/>
  <c r="N21" i="39"/>
  <c r="O21" i="39"/>
  <c r="J22" i="39"/>
  <c r="K22" i="39"/>
  <c r="L22" i="39"/>
  <c r="M22" i="39"/>
  <c r="N22" i="39"/>
  <c r="O22" i="39"/>
  <c r="K7" i="39"/>
  <c r="L7" i="39"/>
  <c r="M7" i="39"/>
  <c r="N7" i="39"/>
  <c r="O7" i="39"/>
  <c r="J7" i="39"/>
  <c r="C61" i="42" l="1"/>
  <c r="C62" i="42" l="1"/>
</calcChain>
</file>

<file path=xl/sharedStrings.xml><?xml version="1.0" encoding="utf-8"?>
<sst xmlns="http://schemas.openxmlformats.org/spreadsheetml/2006/main" count="216" uniqueCount="122">
  <si>
    <t>時間区分</t>
    <rPh sb="0" eb="2">
      <t>ジカン</t>
    </rPh>
    <rPh sb="2" eb="4">
      <t>クブン</t>
    </rPh>
    <phoneticPr fontId="2"/>
  </si>
  <si>
    <t>土日祝日</t>
    <rPh sb="0" eb="2">
      <t>ドニチ</t>
    </rPh>
    <rPh sb="2" eb="3">
      <t>シュク</t>
    </rPh>
    <rPh sb="3" eb="4">
      <t>ジツ</t>
    </rPh>
    <phoneticPr fontId="2"/>
  </si>
  <si>
    <t>全フロア使用</t>
    <rPh sb="0" eb="1">
      <t>ゼン</t>
    </rPh>
    <rPh sb="4" eb="6">
      <t>シヨウ</t>
    </rPh>
    <phoneticPr fontId="2"/>
  </si>
  <si>
    <t>午前・午後</t>
    <rPh sb="0" eb="2">
      <t>ゴゼン</t>
    </rPh>
    <rPh sb="3" eb="5">
      <t>ゴゴ</t>
    </rPh>
    <phoneticPr fontId="2"/>
  </si>
  <si>
    <t>午後・夜間</t>
    <rPh sb="0" eb="2">
      <t>ゴゴ</t>
    </rPh>
    <rPh sb="3" eb="5">
      <t>ヤカン</t>
    </rPh>
    <phoneticPr fontId="2"/>
  </si>
  <si>
    <t>9：00～12：00</t>
    <phoneticPr fontId="2"/>
  </si>
  <si>
    <t>13：00～17：00</t>
    <phoneticPr fontId="2"/>
  </si>
  <si>
    <t>9：00～17：00</t>
    <phoneticPr fontId="2"/>
  </si>
  <si>
    <t>18：00～21：00</t>
    <phoneticPr fontId="2"/>
  </si>
  <si>
    <t>13：00～21：00</t>
    <phoneticPr fontId="2"/>
  </si>
  <si>
    <t>9：00～21：00</t>
    <phoneticPr fontId="2"/>
  </si>
  <si>
    <t>間仕切　　使用</t>
    <rPh sb="0" eb="3">
      <t>マジキリ</t>
    </rPh>
    <rPh sb="5" eb="7">
      <t>シヨウ</t>
    </rPh>
    <phoneticPr fontId="2"/>
  </si>
  <si>
    <t>ルーム</t>
    <phoneticPr fontId="2"/>
  </si>
  <si>
    <t>全室利用</t>
    <rPh sb="0" eb="2">
      <t>ゼンシツ</t>
    </rPh>
    <rPh sb="2" eb="4">
      <t>リヨウ</t>
    </rPh>
    <phoneticPr fontId="2"/>
  </si>
  <si>
    <t>2室利用</t>
    <rPh sb="1" eb="2">
      <t>シツ</t>
    </rPh>
    <rPh sb="2" eb="4">
      <t>リヨウ</t>
    </rPh>
    <phoneticPr fontId="2"/>
  </si>
  <si>
    <t>ホ｜ル</t>
    <phoneticPr fontId="2"/>
  </si>
  <si>
    <t>利用区分</t>
    <rPh sb="0" eb="2">
      <t>リヨウ</t>
    </rPh>
    <rPh sb="2" eb="3">
      <t>ク</t>
    </rPh>
    <rPh sb="3" eb="4">
      <t>ブン</t>
    </rPh>
    <phoneticPr fontId="2"/>
  </si>
  <si>
    <t>平　日</t>
    <rPh sb="0" eb="1">
      <t>ヘイ</t>
    </rPh>
    <rPh sb="2" eb="3">
      <t>ヒ</t>
    </rPh>
    <phoneticPr fontId="2"/>
  </si>
  <si>
    <t>午　前</t>
    <rPh sb="0" eb="1">
      <t>ウマ</t>
    </rPh>
    <rPh sb="2" eb="3">
      <t>マエ</t>
    </rPh>
    <phoneticPr fontId="2"/>
  </si>
  <si>
    <t>午　後</t>
    <rPh sb="0" eb="1">
      <t>ウマ</t>
    </rPh>
    <rPh sb="2" eb="3">
      <t>アト</t>
    </rPh>
    <phoneticPr fontId="2"/>
  </si>
  <si>
    <t>夜　間</t>
    <rPh sb="0" eb="1">
      <t>ヨル</t>
    </rPh>
    <rPh sb="2" eb="3">
      <t>アイダ</t>
    </rPh>
    <phoneticPr fontId="2"/>
  </si>
  <si>
    <t>全　日</t>
    <rPh sb="0" eb="1">
      <t>ゼン</t>
    </rPh>
    <rPh sb="2" eb="3">
      <t>ヒ</t>
    </rPh>
    <phoneticPr fontId="2"/>
  </si>
  <si>
    <t>多目的ル｜ム</t>
    <rPh sb="0" eb="3">
      <t>タモクテキ</t>
    </rPh>
    <phoneticPr fontId="2"/>
  </si>
  <si>
    <t>単位　円（消費税込：内税）</t>
    <rPh sb="0" eb="2">
      <t>タンイ</t>
    </rPh>
    <rPh sb="3" eb="4">
      <t>エン</t>
    </rPh>
    <rPh sb="5" eb="8">
      <t>ショウヒゼイ</t>
    </rPh>
    <rPh sb="8" eb="9">
      <t>コ</t>
    </rPh>
    <rPh sb="10" eb="12">
      <t>ウチゼイ</t>
    </rPh>
    <phoneticPr fontId="2"/>
  </si>
  <si>
    <t>３(24人)</t>
    <rPh sb="4" eb="5">
      <t>ニン</t>
    </rPh>
    <phoneticPr fontId="2"/>
  </si>
  <si>
    <r>
      <t>1</t>
    </r>
    <r>
      <rPr>
        <sz val="8"/>
        <color theme="1"/>
        <rFont val="游ゴシック"/>
        <family val="3"/>
        <charset val="128"/>
        <scheme val="minor"/>
      </rPr>
      <t>(30人）</t>
    </r>
    <rPh sb="4" eb="5">
      <t>ニン</t>
    </rPh>
    <phoneticPr fontId="2"/>
  </si>
  <si>
    <r>
      <t>2</t>
    </r>
    <r>
      <rPr>
        <sz val="8"/>
        <color theme="1"/>
        <rFont val="游ゴシック"/>
        <family val="3"/>
        <charset val="128"/>
        <scheme val="minor"/>
      </rPr>
      <t>(24人)</t>
    </r>
    <rPh sb="4" eb="5">
      <t>ニン</t>
    </rPh>
    <phoneticPr fontId="2"/>
  </si>
  <si>
    <r>
      <t>１＋２＋３</t>
    </r>
    <r>
      <rPr>
        <sz val="8"/>
        <color theme="1"/>
        <rFont val="游ゴシック"/>
        <family val="3"/>
        <charset val="128"/>
        <scheme val="minor"/>
      </rPr>
      <t>(78人）</t>
    </r>
    <rPh sb="8" eb="9">
      <t>ニン</t>
    </rPh>
    <phoneticPr fontId="2"/>
  </si>
  <si>
    <r>
      <t>1＋２</t>
    </r>
    <r>
      <rPr>
        <sz val="8"/>
        <color theme="1"/>
        <rFont val="游ゴシック"/>
        <family val="3"/>
        <charset val="128"/>
        <scheme val="minor"/>
      </rPr>
      <t>(54人)</t>
    </r>
    <rPh sb="6" eb="7">
      <t>ニン</t>
    </rPh>
    <phoneticPr fontId="2"/>
  </si>
  <si>
    <r>
      <t>２＋３</t>
    </r>
    <r>
      <rPr>
        <sz val="8"/>
        <color theme="1"/>
        <rFont val="游ゴシック"/>
        <family val="3"/>
        <charset val="128"/>
        <scheme val="minor"/>
      </rPr>
      <t>(48人）</t>
    </r>
    <rPh sb="6" eb="7">
      <t>ニン</t>
    </rPh>
    <phoneticPr fontId="2"/>
  </si>
  <si>
    <t>（消費税込み・単位円）</t>
  </si>
  <si>
    <t>種類・品目名</t>
  </si>
  <si>
    <t>ホール</t>
  </si>
  <si>
    <t>申込数</t>
  </si>
  <si>
    <t>照明設備</t>
  </si>
  <si>
    <t>スポットライト</t>
  </si>
  <si>
    <t>1台</t>
  </si>
  <si>
    <t>音響設備</t>
  </si>
  <si>
    <t>音響調整卓（マイク３、ピンマイク１）</t>
  </si>
  <si>
    <t>1式</t>
  </si>
  <si>
    <t>舞台設備</t>
  </si>
  <si>
    <t>昇降ステージ</t>
  </si>
  <si>
    <t>折り畳みステージ</t>
  </si>
  <si>
    <t>講演卓</t>
  </si>
  <si>
    <t>1卓</t>
  </si>
  <si>
    <t>司会者卓</t>
  </si>
  <si>
    <t>金屏風</t>
  </si>
  <si>
    <t>1双</t>
  </si>
  <si>
    <t>移動観覧席（168席）</t>
  </si>
  <si>
    <t>1枚</t>
  </si>
  <si>
    <t>電動昇降スクリーン（250型）</t>
  </si>
  <si>
    <t>映写設備</t>
  </si>
  <si>
    <t>液晶プロジェクター（電動昇降式）全・南面</t>
  </si>
  <si>
    <t>液晶プロジェクター（天吊式モバイル）北面</t>
  </si>
  <si>
    <t>展示用パネル</t>
  </si>
  <si>
    <t>ホワイトボード</t>
  </si>
  <si>
    <t>折り畳み円テーブル</t>
  </si>
  <si>
    <t>厨房</t>
  </si>
  <si>
    <t>1室</t>
  </si>
  <si>
    <t>合　　計</t>
  </si>
  <si>
    <t>長机　　　（追加分）</t>
  </si>
  <si>
    <t>椅子　　　（追加分）</t>
  </si>
  <si>
    <t>電動スクリーン（150型）</t>
  </si>
  <si>
    <t>液晶プロジェクター</t>
  </si>
  <si>
    <t>総　　計</t>
  </si>
  <si>
    <t>単位</t>
    <rPh sb="0" eb="2">
      <t>タンイ</t>
    </rPh>
    <phoneticPr fontId="2"/>
  </si>
  <si>
    <t>その他</t>
    <phoneticPr fontId="2"/>
  </si>
  <si>
    <t>備品</t>
    <rPh sb="0" eb="2">
      <t>ビヒン</t>
    </rPh>
    <phoneticPr fontId="2"/>
  </si>
  <si>
    <t>多目的ホール</t>
    <rPh sb="0" eb="3">
      <t>タモクテキ</t>
    </rPh>
    <phoneticPr fontId="2"/>
  </si>
  <si>
    <t>使用料</t>
    <rPh sb="0" eb="2">
      <t>シヨウ</t>
    </rPh>
    <rPh sb="2" eb="3">
      <t>リョウ</t>
    </rPh>
    <phoneticPr fontId="2"/>
  </si>
  <si>
    <t>区  分</t>
    <phoneticPr fontId="2"/>
  </si>
  <si>
    <t>(消費税込み）</t>
    <rPh sb="1" eb="4">
      <t>ショウヒゼイ</t>
    </rPh>
    <rPh sb="4" eb="5">
      <t>コ</t>
    </rPh>
    <phoneticPr fontId="2"/>
  </si>
  <si>
    <t>金　　額</t>
    <rPh sb="0" eb="1">
      <t>キン</t>
    </rPh>
    <rPh sb="3" eb="4">
      <t>ガク</t>
    </rPh>
    <phoneticPr fontId="2"/>
  </si>
  <si>
    <t>(消費税込み）</t>
    <rPh sb="1" eb="4">
      <t>ショウヒゼイ</t>
    </rPh>
    <rPh sb="4" eb="5">
      <t>コ</t>
    </rPh>
    <phoneticPr fontId="2"/>
  </si>
  <si>
    <r>
      <t>備品等付帯設備　利用料金表　</t>
    </r>
    <r>
      <rPr>
        <b/>
        <sz val="14"/>
        <color rgb="FFFF0000"/>
        <rFont val="游ゴシック"/>
        <family val="3"/>
        <charset val="128"/>
        <scheme val="minor"/>
      </rPr>
      <t>（営利）</t>
    </r>
    <rPh sb="2" eb="3">
      <t>トウ</t>
    </rPh>
    <rPh sb="3" eb="5">
      <t>フタイ</t>
    </rPh>
    <rPh sb="5" eb="7">
      <t>セツビ</t>
    </rPh>
    <rPh sb="8" eb="10">
      <t>リヨウ</t>
    </rPh>
    <rPh sb="10" eb="12">
      <t>リョウキン</t>
    </rPh>
    <rPh sb="12" eb="13">
      <t>ヒョウ</t>
    </rPh>
    <phoneticPr fontId="2"/>
  </si>
  <si>
    <r>
      <rPr>
        <b/>
        <sz val="14"/>
        <rFont val="游ゴシック"/>
        <family val="3"/>
        <charset val="128"/>
        <scheme val="minor"/>
      </rPr>
      <t xml:space="preserve">大ホール及び多目的ルーム　施設利用料金   </t>
    </r>
    <r>
      <rPr>
        <b/>
        <sz val="14"/>
        <color rgb="FFFF0000"/>
        <rFont val="游ゴシック"/>
        <family val="3"/>
        <charset val="128"/>
        <scheme val="minor"/>
      </rPr>
      <t xml:space="preserve"> （営利） </t>
    </r>
    <rPh sb="0" eb="1">
      <t>ダイ</t>
    </rPh>
    <rPh sb="4" eb="5">
      <t>オヨ</t>
    </rPh>
    <rPh sb="6" eb="9">
      <t>タモクテキ</t>
    </rPh>
    <rPh sb="13" eb="15">
      <t>シセツ</t>
    </rPh>
    <rPh sb="15" eb="17">
      <t>リヨウ</t>
    </rPh>
    <rPh sb="17" eb="19">
      <t>リョウキン</t>
    </rPh>
    <phoneticPr fontId="2"/>
  </si>
  <si>
    <t>大ホール</t>
    <rPh sb="0" eb="1">
      <t>ダイ</t>
    </rPh>
    <phoneticPr fontId="2"/>
  </si>
  <si>
    <t>施設利用料金試算表</t>
    <rPh sb="0" eb="2">
      <t>シセツ</t>
    </rPh>
    <rPh sb="2" eb="4">
      <t>リヨウ</t>
    </rPh>
    <rPh sb="4" eb="6">
      <t>リョウキン</t>
    </rPh>
    <rPh sb="6" eb="8">
      <t>シサン</t>
    </rPh>
    <rPh sb="8" eb="9">
      <t>ヒョウ</t>
    </rPh>
    <phoneticPr fontId="2"/>
  </si>
  <si>
    <t>(試算表）</t>
    <rPh sb="1" eb="4">
      <t>シサンヒョウ</t>
    </rPh>
    <phoneticPr fontId="2"/>
  </si>
  <si>
    <t>(大ホール）</t>
    <rPh sb="1" eb="2">
      <t>ダイ</t>
    </rPh>
    <phoneticPr fontId="2"/>
  </si>
  <si>
    <t>（多目的ルーム）</t>
    <phoneticPr fontId="2"/>
  </si>
  <si>
    <t>花台　(H700W500D500)</t>
    <phoneticPr fontId="2"/>
  </si>
  <si>
    <t>長机</t>
    <rPh sb="0" eb="1">
      <t>ナガ</t>
    </rPh>
    <rPh sb="1" eb="2">
      <t>ツクエ</t>
    </rPh>
    <phoneticPr fontId="2"/>
  </si>
  <si>
    <t>椅子</t>
    <rPh sb="0" eb="2">
      <t>イス</t>
    </rPh>
    <phoneticPr fontId="2"/>
  </si>
  <si>
    <t>衝立（W1200～3000）D524H1800）</t>
    <phoneticPr fontId="2"/>
  </si>
  <si>
    <t>テーブルクロス　（洗濯代込）</t>
    <rPh sb="9" eb="11">
      <t>センタク</t>
    </rPh>
    <rPh sb="11" eb="12">
      <t>ダイ</t>
    </rPh>
    <rPh sb="12" eb="13">
      <t>コミ</t>
    </rPh>
    <phoneticPr fontId="2"/>
  </si>
  <si>
    <t>白布　　       　（洗濯代込）</t>
    <rPh sb="0" eb="2">
      <t>ハクフ</t>
    </rPh>
    <rPh sb="13" eb="15">
      <t>センタク</t>
    </rPh>
    <rPh sb="15" eb="16">
      <t>ダイ</t>
    </rPh>
    <rPh sb="16" eb="17">
      <t>コミ</t>
    </rPh>
    <phoneticPr fontId="2"/>
  </si>
  <si>
    <t>1枚</t>
    <phoneticPr fontId="2"/>
  </si>
  <si>
    <t>1人</t>
    <rPh sb="1" eb="2">
      <t>ニン</t>
    </rPh>
    <phoneticPr fontId="2"/>
  </si>
  <si>
    <t>※上記記載の寸法は変更される場合があります。</t>
    <rPh sb="1" eb="3">
      <t>ジョウキ</t>
    </rPh>
    <rPh sb="3" eb="5">
      <t>キサイ</t>
    </rPh>
    <rPh sb="6" eb="8">
      <t>スンポウ</t>
    </rPh>
    <rPh sb="9" eb="11">
      <t>ヘンコウ</t>
    </rPh>
    <rPh sb="14" eb="16">
      <t>バアイ</t>
    </rPh>
    <phoneticPr fontId="2"/>
  </si>
  <si>
    <t>※マイクはすべてワイヤレス、スタンドは別につける（メイン用、司会用）</t>
    <rPh sb="19" eb="20">
      <t>ベツ</t>
    </rPh>
    <rPh sb="28" eb="29">
      <t>ヨウ</t>
    </rPh>
    <rPh sb="30" eb="32">
      <t>シカイ</t>
    </rPh>
    <rPh sb="32" eb="33">
      <t>ヨウ</t>
    </rPh>
    <phoneticPr fontId="2"/>
  </si>
  <si>
    <t>※円形テーブルをご利用の場合は別に100円/卓＋クロス代がかかります。</t>
    <rPh sb="1" eb="3">
      <t>エンケイ</t>
    </rPh>
    <rPh sb="9" eb="11">
      <t>リヨウ</t>
    </rPh>
    <rPh sb="12" eb="14">
      <t>バアイ</t>
    </rPh>
    <rPh sb="15" eb="16">
      <t>ベツ</t>
    </rPh>
    <rPh sb="20" eb="21">
      <t>エン</t>
    </rPh>
    <rPh sb="22" eb="23">
      <t>タク</t>
    </rPh>
    <rPh sb="27" eb="28">
      <t>ダイ</t>
    </rPh>
    <phoneticPr fontId="2"/>
  </si>
  <si>
    <t>※:祝宴業者は早めのご手配をお願いします。</t>
    <rPh sb="2" eb="4">
      <t>シュクエン</t>
    </rPh>
    <rPh sb="4" eb="6">
      <t>ギョウシャ</t>
    </rPh>
    <rPh sb="7" eb="8">
      <t>ハヤ</t>
    </rPh>
    <rPh sb="11" eb="13">
      <t>テハイ</t>
    </rPh>
    <rPh sb="15" eb="16">
      <t>ネガ</t>
    </rPh>
    <phoneticPr fontId="2"/>
  </si>
  <si>
    <t>1枚</t>
    <phoneticPr fontId="2"/>
  </si>
  <si>
    <t>※テーブルクロスについては、撥水加工をしております。</t>
    <rPh sb="14" eb="16">
      <t>ハッスイ</t>
    </rPh>
    <rPh sb="16" eb="18">
      <t>カコウ</t>
    </rPh>
    <phoneticPr fontId="2"/>
  </si>
  <si>
    <t>※テーブルクロスの過度の汚れは別費用が必要になることが御座います。</t>
    <rPh sb="9" eb="11">
      <t>カド</t>
    </rPh>
    <rPh sb="12" eb="13">
      <t>ヨゴ</t>
    </rPh>
    <rPh sb="15" eb="16">
      <t>ベツ</t>
    </rPh>
    <rPh sb="16" eb="18">
      <t>ヒヨウ</t>
    </rPh>
    <rPh sb="19" eb="21">
      <t>ヒツヨウ</t>
    </rPh>
    <rPh sb="27" eb="29">
      <t>ゴザ</t>
    </rPh>
    <phoneticPr fontId="2"/>
  </si>
  <si>
    <t>　　　　　　　　　　　　　　　　　　　　㈱西尾駅西開発</t>
  </si>
  <si>
    <t>西尾コンベンションホール</t>
  </si>
  <si>
    <t>担当者　榊原　正幸</t>
  </si>
  <si>
    <t>御見積書</t>
  </si>
  <si>
    <t>この度は弊社、西尾コンベンションホールのご利用をご検討賜り有り難うございます。</t>
  </si>
  <si>
    <t>催事名称</t>
  </si>
  <si>
    <t>貸館利用料金</t>
  </si>
  <si>
    <t>備品等付帯設備利用料金</t>
  </si>
  <si>
    <t>その他</t>
  </si>
  <si>
    <t>合計見積額</t>
  </si>
  <si>
    <t>（営利目的使用）</t>
    <rPh sb="1" eb="3">
      <t>エイリ</t>
    </rPh>
    <rPh sb="3" eb="5">
      <t>モクテキ</t>
    </rPh>
    <rPh sb="5" eb="7">
      <t>シヨウ</t>
    </rPh>
    <phoneticPr fontId="2"/>
  </si>
  <si>
    <t>今回のご利用について下記お見積もりさせていただきます。</t>
    <rPh sb="0" eb="2">
      <t>コンカイ</t>
    </rPh>
    <rPh sb="4" eb="6">
      <t>リヨウ</t>
    </rPh>
    <rPh sb="10" eb="12">
      <t>カキ</t>
    </rPh>
    <rPh sb="13" eb="15">
      <t>ミツ</t>
    </rPh>
    <phoneticPr fontId="2"/>
  </si>
  <si>
    <t>　　　※この見積書は会場利用を営利目的として見積もりました。</t>
    <rPh sb="6" eb="9">
      <t>ミツモリショ</t>
    </rPh>
    <rPh sb="10" eb="12">
      <t>カイジョウ</t>
    </rPh>
    <rPh sb="12" eb="14">
      <t>リヨウ</t>
    </rPh>
    <rPh sb="15" eb="17">
      <t>エイリ</t>
    </rPh>
    <rPh sb="17" eb="19">
      <t>モクテキ</t>
    </rPh>
    <rPh sb="22" eb="24">
      <t>ミツ</t>
    </rPh>
    <phoneticPr fontId="2"/>
  </si>
  <si>
    <t>　　　※諸般の事情により変更される場合がございます。</t>
    <rPh sb="4" eb="6">
      <t>ショハン</t>
    </rPh>
    <rPh sb="7" eb="9">
      <t>ジジョウ</t>
    </rPh>
    <rPh sb="12" eb="14">
      <t>ヘンコウ</t>
    </rPh>
    <rPh sb="17" eb="19">
      <t>バアイ</t>
    </rPh>
    <phoneticPr fontId="2"/>
  </si>
  <si>
    <t>駐車場料金</t>
    <rPh sb="0" eb="3">
      <t>チュウシャジョウ</t>
    </rPh>
    <rPh sb="3" eb="5">
      <t>リョウキン</t>
    </rPh>
    <phoneticPr fontId="2"/>
  </si>
  <si>
    <t>金屏風　　(660W×2100H×6曲）</t>
  </si>
  <si>
    <t>ご利用予定日</t>
    <rPh sb="5" eb="6">
      <t>ヒ</t>
    </rPh>
    <phoneticPr fontId="2"/>
  </si>
  <si>
    <t>代表取締役社長　長田　安浩</t>
    <rPh sb="5" eb="7">
      <t>シャチョウ</t>
    </rPh>
    <phoneticPr fontId="2"/>
  </si>
  <si>
    <t>◎設営（1,000円/時間/人　2名以上）</t>
    <rPh sb="1" eb="3">
      <t>セツエイ</t>
    </rPh>
    <rPh sb="9" eb="10">
      <t>エン</t>
    </rPh>
    <rPh sb="11" eb="13">
      <t>ジカン</t>
    </rPh>
    <rPh sb="14" eb="15">
      <t>ヒト</t>
    </rPh>
    <rPh sb="17" eb="20">
      <t>メイイジョウ</t>
    </rPh>
    <phoneticPr fontId="2"/>
  </si>
  <si>
    <t>◎撤去（1,000円/時間/人　2名以上）</t>
    <rPh sb="1" eb="3">
      <t>テッキョ</t>
    </rPh>
    <phoneticPr fontId="2"/>
  </si>
  <si>
    <t>合計</t>
    <rPh sb="0" eb="2">
      <t>ゴウケイ</t>
    </rPh>
    <phoneticPr fontId="2"/>
  </si>
  <si>
    <t xml:space="preserve">   　様</t>
    <rPh sb="4" eb="5">
      <t>サマ</t>
    </rPh>
    <phoneticPr fontId="2"/>
  </si>
  <si>
    <t>※搬入エレベーター内径（1100W×1800D×2100H）</t>
  </si>
  <si>
    <t>　　　※見積もり有効期間：令和5年12月末まで</t>
    <rPh sb="13" eb="14">
      <t>レイ</t>
    </rPh>
    <rPh sb="14" eb="15">
      <t>カズ</t>
    </rPh>
    <rPh sb="16" eb="17">
      <t>ネン</t>
    </rPh>
    <phoneticPr fontId="2"/>
  </si>
  <si>
    <t>2023/00/00</t>
    <phoneticPr fontId="2"/>
  </si>
  <si>
    <t>2023年00月00日（　　曜日）</t>
    <rPh sb="14" eb="16">
      <t>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</si>
</sst>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46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4" fillId="0" borderId="0" xfId="0" applyNumberFormat="1" applyFont="1">
      <alignment vertical="center"/>
    </xf>
    <xf numFmtId="176" fontId="12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3" borderId="14" xfId="1" applyNumberFormat="1" applyFont="1" applyFill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176" fontId="6" fillId="3" borderId="44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15" fillId="0" borderId="0" xfId="0" applyNumberFormat="1" applyFont="1">
      <alignment vertical="center"/>
    </xf>
    <xf numFmtId="176" fontId="15" fillId="0" borderId="13" xfId="0" applyNumberFormat="1" applyFont="1" applyBorder="1" applyAlignment="1">
      <alignment horizontal="center" vertical="center"/>
    </xf>
    <xf numFmtId="176" fontId="15" fillId="0" borderId="3" xfId="0" applyNumberFormat="1" applyFont="1" applyBorder="1">
      <alignment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5" xfId="0" applyNumberFormat="1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43" xfId="0" applyBorder="1" applyAlignment="1">
      <alignment horizontal="center" vertical="center"/>
    </xf>
    <xf numFmtId="176" fontId="0" fillId="0" borderId="4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3" fontId="18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16" fillId="0" borderId="0" xfId="0" applyNumberFormat="1" applyFo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" borderId="2" xfId="1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27" xfId="1" applyNumberFormat="1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15" fillId="0" borderId="47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6" fontId="15" fillId="0" borderId="32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topLeftCell="A19" zoomScaleNormal="100" workbookViewId="0">
      <selection activeCell="B17" sqref="B17:G17"/>
    </sheetView>
  </sheetViews>
  <sheetFormatPr defaultRowHeight="18.75" x14ac:dyDescent="0.4"/>
  <cols>
    <col min="1" max="1" width="28.125" customWidth="1"/>
    <col min="7" max="7" width="4.75" customWidth="1"/>
  </cols>
  <sheetData>
    <row r="1" spans="1:7" s="1" customFormat="1" ht="19.5" customHeight="1" x14ac:dyDescent="0.4">
      <c r="A1" s="105" t="s">
        <v>120</v>
      </c>
      <c r="B1" s="105"/>
      <c r="C1" s="105"/>
      <c r="D1" s="105"/>
      <c r="E1" s="105"/>
      <c r="F1" s="105"/>
      <c r="G1" s="105"/>
    </row>
    <row r="2" spans="1:7" s="1" customFormat="1" ht="19.5" customHeight="1" x14ac:dyDescent="0.4">
      <c r="A2" s="108" t="s">
        <v>117</v>
      </c>
      <c r="B2" s="108"/>
      <c r="C2" s="108"/>
      <c r="D2" s="108"/>
      <c r="E2" s="108"/>
      <c r="F2" s="108"/>
      <c r="G2" s="108"/>
    </row>
    <row r="3" spans="1:7" s="1" customFormat="1" ht="19.5" customHeight="1" x14ac:dyDescent="0.4">
      <c r="A3" s="106" t="s">
        <v>96</v>
      </c>
      <c r="B3" s="106"/>
      <c r="C3" s="106"/>
      <c r="D3" s="106"/>
      <c r="E3" s="106"/>
      <c r="F3" s="106"/>
      <c r="G3" s="106"/>
    </row>
    <row r="4" spans="1:7" s="1" customFormat="1" ht="19.5" customHeight="1" x14ac:dyDescent="0.4">
      <c r="A4" s="107" t="s">
        <v>97</v>
      </c>
      <c r="B4" s="107"/>
      <c r="C4" s="107"/>
      <c r="D4" s="107"/>
      <c r="E4" s="107"/>
      <c r="F4" s="107"/>
      <c r="G4" s="107"/>
    </row>
    <row r="5" spans="1:7" s="1" customFormat="1" ht="19.5" customHeight="1" x14ac:dyDescent="0.4">
      <c r="A5" s="107" t="s">
        <v>113</v>
      </c>
      <c r="B5" s="107"/>
      <c r="C5" s="107"/>
      <c r="D5" s="107"/>
      <c r="E5" s="107"/>
      <c r="F5" s="107"/>
      <c r="G5" s="107"/>
    </row>
    <row r="6" spans="1:7" s="1" customFormat="1" ht="19.5" x14ac:dyDescent="0.4">
      <c r="A6" s="107" t="s">
        <v>98</v>
      </c>
      <c r="B6" s="107"/>
      <c r="C6" s="107"/>
      <c r="D6" s="107"/>
      <c r="E6" s="107"/>
      <c r="F6" s="107"/>
      <c r="G6" s="107"/>
    </row>
    <row r="7" spans="1:7" s="1" customFormat="1" ht="19.5" x14ac:dyDescent="0.4">
      <c r="A7" s="107"/>
      <c r="B7" s="107"/>
      <c r="C7" s="107"/>
      <c r="D7" s="107"/>
      <c r="E7" s="107"/>
      <c r="F7" s="107"/>
      <c r="G7" s="107"/>
    </row>
    <row r="8" spans="1:7" s="1" customFormat="1" ht="24" x14ac:dyDescent="0.4">
      <c r="A8" s="76"/>
      <c r="B8" s="76"/>
      <c r="C8" s="76"/>
      <c r="D8" s="76"/>
      <c r="E8" s="76"/>
      <c r="F8" s="76"/>
      <c r="G8" s="76"/>
    </row>
    <row r="9" spans="1:7" s="77" customFormat="1" ht="24" x14ac:dyDescent="0.4">
      <c r="A9" s="104" t="s">
        <v>99</v>
      </c>
      <c r="B9" s="104"/>
      <c r="C9" s="104"/>
      <c r="D9" s="104"/>
      <c r="E9" s="104"/>
      <c r="F9" s="104"/>
      <c r="G9" s="104"/>
    </row>
    <row r="10" spans="1:7" s="1" customFormat="1" ht="19.5" x14ac:dyDescent="0.4">
      <c r="A10" s="99" t="s">
        <v>106</v>
      </c>
      <c r="B10" s="99"/>
      <c r="C10" s="99"/>
      <c r="D10" s="99"/>
      <c r="E10" s="99"/>
      <c r="F10" s="99"/>
      <c r="G10" s="99"/>
    </row>
    <row r="11" spans="1:7" s="1" customFormat="1" ht="19.5" x14ac:dyDescent="0.4">
      <c r="A11" s="1" t="s">
        <v>100</v>
      </c>
    </row>
    <row r="12" spans="1:7" s="1" customFormat="1" ht="19.5" x14ac:dyDescent="0.4">
      <c r="A12" s="1" t="s">
        <v>107</v>
      </c>
    </row>
    <row r="13" spans="1:7" s="1" customFormat="1" ht="20.25" thickBot="1" x14ac:dyDescent="0.45"/>
    <row r="14" spans="1:7" s="1" customFormat="1" ht="28.35" customHeight="1" x14ac:dyDescent="0.4">
      <c r="A14" s="83" t="s">
        <v>101</v>
      </c>
      <c r="B14" s="100"/>
      <c r="C14" s="100"/>
      <c r="D14" s="100"/>
      <c r="E14" s="100"/>
      <c r="F14" s="100"/>
      <c r="G14" s="101"/>
    </row>
    <row r="15" spans="1:7" s="1" customFormat="1" ht="28.35" customHeight="1" x14ac:dyDescent="0.4">
      <c r="A15" s="82" t="s">
        <v>112</v>
      </c>
      <c r="B15" s="102" t="s">
        <v>121</v>
      </c>
      <c r="C15" s="102"/>
      <c r="D15" s="102"/>
      <c r="E15" s="102"/>
      <c r="F15" s="102"/>
      <c r="G15" s="103"/>
    </row>
    <row r="16" spans="1:7" s="1" customFormat="1" ht="28.35" customHeight="1" x14ac:dyDescent="0.4">
      <c r="A16" s="79" t="s">
        <v>102</v>
      </c>
      <c r="B16" s="109">
        <f>'利用料金　営利使用'!M27</f>
        <v>0</v>
      </c>
      <c r="C16" s="109"/>
      <c r="D16" s="109"/>
      <c r="E16" s="109"/>
      <c r="F16" s="109"/>
      <c r="G16" s="110"/>
    </row>
    <row r="17" spans="1:7" s="1" customFormat="1" ht="28.35" customHeight="1" x14ac:dyDescent="0.4">
      <c r="A17" s="79" t="s">
        <v>103</v>
      </c>
      <c r="B17" s="109">
        <f>'備品関係 営利使用'!C62</f>
        <v>0</v>
      </c>
      <c r="C17" s="109"/>
      <c r="D17" s="109"/>
      <c r="E17" s="109"/>
      <c r="F17" s="109"/>
      <c r="G17" s="110"/>
    </row>
    <row r="18" spans="1:7" s="1" customFormat="1" ht="28.35" customHeight="1" x14ac:dyDescent="0.4">
      <c r="A18" s="78" t="s">
        <v>110</v>
      </c>
      <c r="B18" s="109"/>
      <c r="C18" s="109"/>
      <c r="D18" s="109"/>
      <c r="E18" s="109"/>
      <c r="F18" s="109"/>
      <c r="G18" s="110"/>
    </row>
    <row r="19" spans="1:7" s="1" customFormat="1" ht="28.35" customHeight="1" thickBot="1" x14ac:dyDescent="0.45">
      <c r="A19" s="81" t="s">
        <v>104</v>
      </c>
      <c r="B19" s="111"/>
      <c r="C19" s="111"/>
      <c r="D19" s="111"/>
      <c r="E19" s="111"/>
      <c r="F19" s="111"/>
      <c r="G19" s="112"/>
    </row>
    <row r="20" spans="1:7" s="1" customFormat="1" ht="28.35" customHeight="1" thickTop="1" thickBot="1" x14ac:dyDescent="0.45">
      <c r="A20" s="80" t="s">
        <v>105</v>
      </c>
      <c r="B20" s="113">
        <f>SUM(B16:G19)</f>
        <v>0</v>
      </c>
      <c r="C20" s="113"/>
      <c r="D20" s="113"/>
      <c r="E20" s="113"/>
      <c r="F20" s="113"/>
      <c r="G20" s="114"/>
    </row>
    <row r="21" spans="1:7" s="1" customFormat="1" ht="15" customHeight="1" x14ac:dyDescent="0.4">
      <c r="A21" s="84"/>
      <c r="B21" s="85"/>
      <c r="C21" s="85"/>
      <c r="D21" s="85"/>
      <c r="E21" s="85"/>
      <c r="F21" s="85"/>
      <c r="G21" s="85"/>
    </row>
    <row r="22" spans="1:7" x14ac:dyDescent="0.4">
      <c r="A22" t="s">
        <v>119</v>
      </c>
    </row>
    <row r="23" spans="1:7" s="1" customFormat="1" ht="19.5" x14ac:dyDescent="0.4">
      <c r="A23" s="1" t="s">
        <v>108</v>
      </c>
    </row>
    <row r="24" spans="1:7" s="1" customFormat="1" ht="19.5" x14ac:dyDescent="0.4">
      <c r="A24" s="108" t="s">
        <v>109</v>
      </c>
      <c r="B24" s="108"/>
      <c r="C24" s="108"/>
      <c r="D24" s="108"/>
      <c r="E24" s="108"/>
      <c r="F24" s="108"/>
      <c r="G24" s="108"/>
    </row>
  </sheetData>
  <mergeCells count="17">
    <mergeCell ref="B18:G18"/>
    <mergeCell ref="B19:G19"/>
    <mergeCell ref="B20:G20"/>
    <mergeCell ref="A24:G24"/>
    <mergeCell ref="B16:G16"/>
    <mergeCell ref="B17:G17"/>
    <mergeCell ref="A10:G10"/>
    <mergeCell ref="B14:G14"/>
    <mergeCell ref="B15:G15"/>
    <mergeCell ref="A9:G9"/>
    <mergeCell ref="A1:G1"/>
    <mergeCell ref="A3:G3"/>
    <mergeCell ref="A4:G4"/>
    <mergeCell ref="A5:G5"/>
    <mergeCell ref="A6:G6"/>
    <mergeCell ref="A2:G2"/>
    <mergeCell ref="A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43"/>
  <sheetViews>
    <sheetView topLeftCell="A16" zoomScaleNormal="100" workbookViewId="0">
      <selection activeCell="M26" sqref="M26:O26"/>
    </sheetView>
  </sheetViews>
  <sheetFormatPr defaultRowHeight="18.75" x14ac:dyDescent="0.4"/>
  <cols>
    <col min="1" max="1" width="3.75" style="15" customWidth="1"/>
    <col min="2" max="3" width="9" style="15"/>
    <col min="4" max="9" width="10.625" style="15" hidden="1" customWidth="1"/>
    <col min="10" max="15" width="10.625" style="15" customWidth="1"/>
    <col min="16" max="16384" width="9" style="15"/>
  </cols>
  <sheetData>
    <row r="2" spans="1:15" ht="26.25" customHeight="1" x14ac:dyDescent="0.4">
      <c r="A2" s="134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6.2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9.5" thickBot="1" x14ac:dyDescent="0.45">
      <c r="A4" s="17"/>
      <c r="B4" s="17"/>
      <c r="C4" s="17"/>
      <c r="D4" s="17"/>
      <c r="E4" s="17"/>
      <c r="F4" s="17"/>
      <c r="G4" s="17"/>
      <c r="H4" s="17"/>
      <c r="I4" s="18" t="s">
        <v>23</v>
      </c>
      <c r="J4" s="17"/>
      <c r="K4" s="17"/>
      <c r="L4" s="17"/>
      <c r="M4" s="17"/>
      <c r="N4" s="17"/>
      <c r="O4" s="18" t="s">
        <v>23</v>
      </c>
    </row>
    <row r="5" spans="1:15" x14ac:dyDescent="0.4">
      <c r="A5" s="138" t="s">
        <v>16</v>
      </c>
      <c r="B5" s="139"/>
      <c r="C5" s="140"/>
      <c r="D5" s="19" t="s">
        <v>18</v>
      </c>
      <c r="E5" s="19" t="s">
        <v>19</v>
      </c>
      <c r="F5" s="19" t="s">
        <v>3</v>
      </c>
      <c r="G5" s="19" t="s">
        <v>20</v>
      </c>
      <c r="H5" s="19" t="s">
        <v>4</v>
      </c>
      <c r="I5" s="20" t="s">
        <v>21</v>
      </c>
      <c r="J5" s="19" t="s">
        <v>18</v>
      </c>
      <c r="K5" s="19" t="s">
        <v>19</v>
      </c>
      <c r="L5" s="19" t="s">
        <v>3</v>
      </c>
      <c r="M5" s="19" t="s">
        <v>20</v>
      </c>
      <c r="N5" s="19" t="s">
        <v>4</v>
      </c>
      <c r="O5" s="20" t="s">
        <v>21</v>
      </c>
    </row>
    <row r="6" spans="1:15" ht="19.5" thickBot="1" x14ac:dyDescent="0.45">
      <c r="A6" s="141" t="s">
        <v>0</v>
      </c>
      <c r="B6" s="142"/>
      <c r="C6" s="143"/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2" t="s">
        <v>10</v>
      </c>
      <c r="J6" s="21" t="s">
        <v>5</v>
      </c>
      <c r="K6" s="21" t="s">
        <v>6</v>
      </c>
      <c r="L6" s="21" t="s">
        <v>7</v>
      </c>
      <c r="M6" s="21" t="s">
        <v>8</v>
      </c>
      <c r="N6" s="21" t="s">
        <v>9</v>
      </c>
      <c r="O6" s="22" t="s">
        <v>10</v>
      </c>
    </row>
    <row r="7" spans="1:15" x14ac:dyDescent="0.4">
      <c r="A7" s="135" t="s">
        <v>15</v>
      </c>
      <c r="B7" s="144" t="s">
        <v>2</v>
      </c>
      <c r="C7" s="23" t="s">
        <v>17</v>
      </c>
      <c r="D7" s="24">
        <v>57000</v>
      </c>
      <c r="E7" s="24">
        <v>76000</v>
      </c>
      <c r="F7" s="24">
        <v>133000</v>
      </c>
      <c r="G7" s="24">
        <v>68400</v>
      </c>
      <c r="H7" s="24">
        <v>144400</v>
      </c>
      <c r="I7" s="25">
        <v>196400</v>
      </c>
      <c r="J7" s="24">
        <f>D7*1.5</f>
        <v>85500</v>
      </c>
      <c r="K7" s="24">
        <f t="shared" ref="K7:O7" si="0">E7*1.5</f>
        <v>114000</v>
      </c>
      <c r="L7" s="24">
        <f t="shared" si="0"/>
        <v>199500</v>
      </c>
      <c r="M7" s="24">
        <f t="shared" si="0"/>
        <v>102600</v>
      </c>
      <c r="N7" s="24">
        <f t="shared" si="0"/>
        <v>216600</v>
      </c>
      <c r="O7" s="93">
        <f t="shared" si="0"/>
        <v>294600</v>
      </c>
    </row>
    <row r="8" spans="1:15" ht="19.5" thickBot="1" x14ac:dyDescent="0.45">
      <c r="A8" s="136"/>
      <c r="B8" s="145"/>
      <c r="C8" s="26" t="s">
        <v>1</v>
      </c>
      <c r="D8" s="27">
        <v>68400</v>
      </c>
      <c r="E8" s="27">
        <v>91200</v>
      </c>
      <c r="F8" s="27">
        <v>159600</v>
      </c>
      <c r="G8" s="27">
        <v>82000</v>
      </c>
      <c r="H8" s="27">
        <v>173200</v>
      </c>
      <c r="I8" s="28">
        <v>236600</v>
      </c>
      <c r="J8" s="29">
        <f t="shared" ref="J8:J22" si="1">D8*1.5</f>
        <v>102600</v>
      </c>
      <c r="K8" s="29">
        <f t="shared" ref="K8:K22" si="2">E8*1.5</f>
        <v>136800</v>
      </c>
      <c r="L8" s="29">
        <f t="shared" ref="L8:L22" si="3">F8*1.5</f>
        <v>239400</v>
      </c>
      <c r="M8" s="29">
        <f t="shared" ref="M8:M22" si="4">G8*1.5</f>
        <v>123000</v>
      </c>
      <c r="N8" s="29">
        <f t="shared" ref="N8:N22" si="5">H8*1.5</f>
        <v>259800</v>
      </c>
      <c r="O8" s="94">
        <f t="shared" ref="O8:O22" si="6">I8*1.5</f>
        <v>354900</v>
      </c>
    </row>
    <row r="9" spans="1:15" x14ac:dyDescent="0.4">
      <c r="A9" s="136"/>
      <c r="B9" s="146" t="s">
        <v>11</v>
      </c>
      <c r="C9" s="30" t="s">
        <v>17</v>
      </c>
      <c r="D9" s="31">
        <v>28500</v>
      </c>
      <c r="E9" s="32">
        <v>38000</v>
      </c>
      <c r="F9" s="31">
        <v>66500</v>
      </c>
      <c r="G9" s="31">
        <v>34200</v>
      </c>
      <c r="H9" s="31">
        <v>72200</v>
      </c>
      <c r="I9" s="33">
        <v>98200</v>
      </c>
      <c r="J9" s="31">
        <f t="shared" si="1"/>
        <v>42750</v>
      </c>
      <c r="K9" s="31">
        <f t="shared" si="2"/>
        <v>57000</v>
      </c>
      <c r="L9" s="86">
        <f t="shared" si="3"/>
        <v>99750</v>
      </c>
      <c r="M9" s="31">
        <f t="shared" si="4"/>
        <v>51300</v>
      </c>
      <c r="N9" s="31">
        <f t="shared" si="5"/>
        <v>108300</v>
      </c>
      <c r="O9" s="95">
        <f t="shared" si="6"/>
        <v>147300</v>
      </c>
    </row>
    <row r="10" spans="1:15" ht="19.5" thickBot="1" x14ac:dyDescent="0.45">
      <c r="A10" s="136"/>
      <c r="B10" s="146"/>
      <c r="C10" s="87" t="s">
        <v>1</v>
      </c>
      <c r="D10" s="88">
        <v>34200</v>
      </c>
      <c r="E10" s="88">
        <v>45600</v>
      </c>
      <c r="F10" s="88">
        <v>79800</v>
      </c>
      <c r="G10" s="88">
        <v>41000</v>
      </c>
      <c r="H10" s="88">
        <v>86600</v>
      </c>
      <c r="I10" s="89">
        <v>118300</v>
      </c>
      <c r="J10" s="88">
        <f t="shared" ref="J10" si="7">D10*1.5</f>
        <v>51300</v>
      </c>
      <c r="K10" s="92">
        <f t="shared" ref="K10" si="8">E10*1.5</f>
        <v>68400</v>
      </c>
      <c r="L10" s="92">
        <f t="shared" ref="L10" si="9">F10*1.5</f>
        <v>119700</v>
      </c>
      <c r="M10" s="88">
        <f t="shared" ref="M10" si="10">G10*1.5</f>
        <v>61500</v>
      </c>
      <c r="N10" s="88">
        <f t="shared" ref="N10" si="11">H10*1.5</f>
        <v>129900</v>
      </c>
      <c r="O10" s="96">
        <f t="shared" ref="O10" si="12">I10*1.5</f>
        <v>177450</v>
      </c>
    </row>
    <row r="11" spans="1:15" x14ac:dyDescent="0.4">
      <c r="A11" s="135" t="s">
        <v>22</v>
      </c>
      <c r="B11" s="35" t="s">
        <v>12</v>
      </c>
      <c r="C11" s="23" t="s">
        <v>17</v>
      </c>
      <c r="D11" s="24">
        <v>6000</v>
      </c>
      <c r="E11" s="24">
        <v>8000</v>
      </c>
      <c r="F11" s="24">
        <v>14000</v>
      </c>
      <c r="G11" s="24">
        <v>7200</v>
      </c>
      <c r="H11" s="24">
        <v>15200</v>
      </c>
      <c r="I11" s="25">
        <v>21200</v>
      </c>
      <c r="J11" s="24">
        <f t="shared" si="1"/>
        <v>9000</v>
      </c>
      <c r="K11" s="24">
        <f t="shared" si="2"/>
        <v>12000</v>
      </c>
      <c r="L11" s="24">
        <f t="shared" si="3"/>
        <v>21000</v>
      </c>
      <c r="M11" s="24">
        <f t="shared" si="4"/>
        <v>10800</v>
      </c>
      <c r="N11" s="24">
        <f t="shared" si="5"/>
        <v>22800</v>
      </c>
      <c r="O11" s="93">
        <f t="shared" si="6"/>
        <v>31800</v>
      </c>
    </row>
    <row r="12" spans="1:15" ht="19.5" thickBot="1" x14ac:dyDescent="0.45">
      <c r="A12" s="136"/>
      <c r="B12" s="36" t="s">
        <v>25</v>
      </c>
      <c r="C12" s="37" t="s">
        <v>1</v>
      </c>
      <c r="D12" s="38">
        <v>7200</v>
      </c>
      <c r="E12" s="38">
        <v>9600</v>
      </c>
      <c r="F12" s="38">
        <v>16800</v>
      </c>
      <c r="G12" s="38">
        <v>8600</v>
      </c>
      <c r="H12" s="38">
        <v>18200</v>
      </c>
      <c r="I12" s="39">
        <v>25400</v>
      </c>
      <c r="J12" s="34">
        <f t="shared" si="1"/>
        <v>10800</v>
      </c>
      <c r="K12" s="34">
        <f t="shared" si="2"/>
        <v>14400</v>
      </c>
      <c r="L12" s="34">
        <f t="shared" si="3"/>
        <v>25200</v>
      </c>
      <c r="M12" s="34">
        <f t="shared" si="4"/>
        <v>12900</v>
      </c>
      <c r="N12" s="34">
        <f t="shared" si="5"/>
        <v>27300</v>
      </c>
      <c r="O12" s="97">
        <f t="shared" si="6"/>
        <v>38100</v>
      </c>
    </row>
    <row r="13" spans="1:15" x14ac:dyDescent="0.4">
      <c r="A13" s="136"/>
      <c r="B13" s="35" t="s">
        <v>12</v>
      </c>
      <c r="C13" s="23" t="s">
        <v>17</v>
      </c>
      <c r="D13" s="24">
        <v>6000</v>
      </c>
      <c r="E13" s="24">
        <v>8000</v>
      </c>
      <c r="F13" s="24">
        <v>14000</v>
      </c>
      <c r="G13" s="24">
        <v>7200</v>
      </c>
      <c r="H13" s="24">
        <v>15200</v>
      </c>
      <c r="I13" s="25">
        <v>21200</v>
      </c>
      <c r="J13" s="24">
        <f t="shared" si="1"/>
        <v>9000</v>
      </c>
      <c r="K13" s="24">
        <f t="shared" si="2"/>
        <v>12000</v>
      </c>
      <c r="L13" s="24">
        <f t="shared" si="3"/>
        <v>21000</v>
      </c>
      <c r="M13" s="24">
        <f t="shared" si="4"/>
        <v>10800</v>
      </c>
      <c r="N13" s="24">
        <f t="shared" si="5"/>
        <v>22800</v>
      </c>
      <c r="O13" s="93">
        <f t="shared" si="6"/>
        <v>31800</v>
      </c>
    </row>
    <row r="14" spans="1:15" ht="19.5" thickBot="1" x14ac:dyDescent="0.45">
      <c r="A14" s="136"/>
      <c r="B14" s="36" t="s">
        <v>26</v>
      </c>
      <c r="C14" s="37" t="s">
        <v>1</v>
      </c>
      <c r="D14" s="38">
        <v>7200</v>
      </c>
      <c r="E14" s="38">
        <v>9600</v>
      </c>
      <c r="F14" s="38">
        <v>16800</v>
      </c>
      <c r="G14" s="38">
        <v>8600</v>
      </c>
      <c r="H14" s="38">
        <v>18200</v>
      </c>
      <c r="I14" s="39">
        <v>25400</v>
      </c>
      <c r="J14" s="34">
        <f t="shared" si="1"/>
        <v>10800</v>
      </c>
      <c r="K14" s="34">
        <f t="shared" si="2"/>
        <v>14400</v>
      </c>
      <c r="L14" s="34">
        <f t="shared" si="3"/>
        <v>25200</v>
      </c>
      <c r="M14" s="34">
        <f t="shared" si="4"/>
        <v>12900</v>
      </c>
      <c r="N14" s="34">
        <f t="shared" si="5"/>
        <v>27300</v>
      </c>
      <c r="O14" s="97">
        <f t="shared" si="6"/>
        <v>38100</v>
      </c>
    </row>
    <row r="15" spans="1:15" x14ac:dyDescent="0.4">
      <c r="A15" s="136"/>
      <c r="B15" s="35" t="s">
        <v>12</v>
      </c>
      <c r="C15" s="23" t="s">
        <v>17</v>
      </c>
      <c r="D15" s="24">
        <v>6000</v>
      </c>
      <c r="E15" s="40">
        <v>8000</v>
      </c>
      <c r="F15" s="24">
        <v>14000</v>
      </c>
      <c r="G15" s="24">
        <v>7200</v>
      </c>
      <c r="H15" s="24">
        <v>15200</v>
      </c>
      <c r="I15" s="25">
        <v>21200</v>
      </c>
      <c r="J15" s="24">
        <f t="shared" si="1"/>
        <v>9000</v>
      </c>
      <c r="K15" s="24">
        <f t="shared" si="2"/>
        <v>12000</v>
      </c>
      <c r="L15" s="24">
        <f t="shared" si="3"/>
        <v>21000</v>
      </c>
      <c r="M15" s="24">
        <f t="shared" si="4"/>
        <v>10800</v>
      </c>
      <c r="N15" s="24">
        <f t="shared" si="5"/>
        <v>22800</v>
      </c>
      <c r="O15" s="93">
        <f t="shared" si="6"/>
        <v>31800</v>
      </c>
    </row>
    <row r="16" spans="1:15" ht="19.5" thickBot="1" x14ac:dyDescent="0.45">
      <c r="A16" s="136"/>
      <c r="B16" s="41" t="s">
        <v>24</v>
      </c>
      <c r="C16" s="26" t="s">
        <v>1</v>
      </c>
      <c r="D16" s="27">
        <v>7200</v>
      </c>
      <c r="E16" s="27">
        <v>9600</v>
      </c>
      <c r="F16" s="27">
        <v>16800</v>
      </c>
      <c r="G16" s="27">
        <v>8600</v>
      </c>
      <c r="H16" s="27">
        <v>18200</v>
      </c>
      <c r="I16" s="28">
        <v>25400</v>
      </c>
      <c r="J16" s="29">
        <f t="shared" si="1"/>
        <v>10800</v>
      </c>
      <c r="K16" s="29">
        <f t="shared" si="2"/>
        <v>14400</v>
      </c>
      <c r="L16" s="29">
        <f t="shared" si="3"/>
        <v>25200</v>
      </c>
      <c r="M16" s="29">
        <f t="shared" si="4"/>
        <v>12900</v>
      </c>
      <c r="N16" s="29">
        <f t="shared" si="5"/>
        <v>27300</v>
      </c>
      <c r="O16" s="94">
        <f t="shared" si="6"/>
        <v>38100</v>
      </c>
    </row>
    <row r="17" spans="1:15" x14ac:dyDescent="0.4">
      <c r="A17" s="136"/>
      <c r="B17" s="36" t="s">
        <v>13</v>
      </c>
      <c r="C17" s="30" t="s">
        <v>17</v>
      </c>
      <c r="D17" s="31">
        <v>18000</v>
      </c>
      <c r="E17" s="31">
        <v>24000</v>
      </c>
      <c r="F17" s="31">
        <v>42000</v>
      </c>
      <c r="G17" s="31">
        <v>21600</v>
      </c>
      <c r="H17" s="31">
        <v>45600</v>
      </c>
      <c r="I17" s="33">
        <v>63600</v>
      </c>
      <c r="J17" s="31">
        <f t="shared" si="1"/>
        <v>27000</v>
      </c>
      <c r="K17" s="31">
        <f t="shared" si="2"/>
        <v>36000</v>
      </c>
      <c r="L17" s="31">
        <f t="shared" si="3"/>
        <v>63000</v>
      </c>
      <c r="M17" s="31">
        <f t="shared" si="4"/>
        <v>32400</v>
      </c>
      <c r="N17" s="31">
        <f t="shared" si="5"/>
        <v>68400</v>
      </c>
      <c r="O17" s="95">
        <f t="shared" si="6"/>
        <v>95400</v>
      </c>
    </row>
    <row r="18" spans="1:15" ht="19.5" thickBot="1" x14ac:dyDescent="0.45">
      <c r="A18" s="136"/>
      <c r="B18" s="42" t="s">
        <v>27</v>
      </c>
      <c r="C18" s="26" t="s">
        <v>1</v>
      </c>
      <c r="D18" s="27">
        <v>21600</v>
      </c>
      <c r="E18" s="27">
        <v>28800</v>
      </c>
      <c r="F18" s="27">
        <v>50400</v>
      </c>
      <c r="G18" s="27">
        <v>25900</v>
      </c>
      <c r="H18" s="27">
        <v>54700</v>
      </c>
      <c r="I18" s="28">
        <v>76300</v>
      </c>
      <c r="J18" s="29">
        <f t="shared" si="1"/>
        <v>32400</v>
      </c>
      <c r="K18" s="29">
        <f t="shared" si="2"/>
        <v>43200</v>
      </c>
      <c r="L18" s="29">
        <f t="shared" si="3"/>
        <v>75600</v>
      </c>
      <c r="M18" s="29">
        <f t="shared" si="4"/>
        <v>38850</v>
      </c>
      <c r="N18" s="29">
        <f t="shared" si="5"/>
        <v>82050</v>
      </c>
      <c r="O18" s="94">
        <f t="shared" si="6"/>
        <v>114450</v>
      </c>
    </row>
    <row r="19" spans="1:15" x14ac:dyDescent="0.4">
      <c r="A19" s="136"/>
      <c r="B19" s="35" t="s">
        <v>14</v>
      </c>
      <c r="C19" s="23" t="s">
        <v>17</v>
      </c>
      <c r="D19" s="24">
        <v>12000</v>
      </c>
      <c r="E19" s="24">
        <v>16000</v>
      </c>
      <c r="F19" s="24">
        <v>28000</v>
      </c>
      <c r="G19" s="24">
        <v>14400</v>
      </c>
      <c r="H19" s="24">
        <v>30400</v>
      </c>
      <c r="I19" s="25">
        <v>42400</v>
      </c>
      <c r="J19" s="24">
        <f t="shared" si="1"/>
        <v>18000</v>
      </c>
      <c r="K19" s="24">
        <f t="shared" si="2"/>
        <v>24000</v>
      </c>
      <c r="L19" s="24">
        <f t="shared" si="3"/>
        <v>42000</v>
      </c>
      <c r="M19" s="24">
        <f t="shared" si="4"/>
        <v>21600</v>
      </c>
      <c r="N19" s="24">
        <f t="shared" si="5"/>
        <v>45600</v>
      </c>
      <c r="O19" s="93">
        <f t="shared" si="6"/>
        <v>63600</v>
      </c>
    </row>
    <row r="20" spans="1:15" ht="19.5" thickBot="1" x14ac:dyDescent="0.45">
      <c r="A20" s="136"/>
      <c r="B20" s="42" t="s">
        <v>28</v>
      </c>
      <c r="C20" s="26" t="s">
        <v>1</v>
      </c>
      <c r="D20" s="27">
        <v>14400</v>
      </c>
      <c r="E20" s="27">
        <v>19200</v>
      </c>
      <c r="F20" s="27">
        <v>33600</v>
      </c>
      <c r="G20" s="27">
        <v>17200</v>
      </c>
      <c r="H20" s="27">
        <v>36400</v>
      </c>
      <c r="I20" s="28">
        <v>50800</v>
      </c>
      <c r="J20" s="29">
        <f t="shared" si="1"/>
        <v>21600</v>
      </c>
      <c r="K20" s="29">
        <f t="shared" si="2"/>
        <v>28800</v>
      </c>
      <c r="L20" s="29">
        <f t="shared" si="3"/>
        <v>50400</v>
      </c>
      <c r="M20" s="29">
        <f t="shared" si="4"/>
        <v>25800</v>
      </c>
      <c r="N20" s="29">
        <f t="shared" si="5"/>
        <v>54600</v>
      </c>
      <c r="O20" s="94">
        <f t="shared" si="6"/>
        <v>76200</v>
      </c>
    </row>
    <row r="21" spans="1:15" x14ac:dyDescent="0.4">
      <c r="A21" s="136"/>
      <c r="B21" s="36" t="s">
        <v>14</v>
      </c>
      <c r="C21" s="30" t="s">
        <v>17</v>
      </c>
      <c r="D21" s="31">
        <v>12000</v>
      </c>
      <c r="E21" s="31">
        <v>16000</v>
      </c>
      <c r="F21" s="31">
        <v>28000</v>
      </c>
      <c r="G21" s="31">
        <v>14400</v>
      </c>
      <c r="H21" s="31">
        <v>30400</v>
      </c>
      <c r="I21" s="33">
        <v>42400</v>
      </c>
      <c r="J21" s="31">
        <f t="shared" si="1"/>
        <v>18000</v>
      </c>
      <c r="K21" s="31">
        <f t="shared" si="2"/>
        <v>24000</v>
      </c>
      <c r="L21" s="31">
        <f t="shared" si="3"/>
        <v>42000</v>
      </c>
      <c r="M21" s="31">
        <f t="shared" si="4"/>
        <v>21600</v>
      </c>
      <c r="N21" s="31">
        <f t="shared" si="5"/>
        <v>45600</v>
      </c>
      <c r="O21" s="95">
        <f t="shared" si="6"/>
        <v>63600</v>
      </c>
    </row>
    <row r="22" spans="1:15" ht="19.5" thickBot="1" x14ac:dyDescent="0.45">
      <c r="A22" s="137"/>
      <c r="B22" s="42" t="s">
        <v>29</v>
      </c>
      <c r="C22" s="26" t="s">
        <v>1</v>
      </c>
      <c r="D22" s="27">
        <v>14400</v>
      </c>
      <c r="E22" s="27">
        <v>19200</v>
      </c>
      <c r="F22" s="27">
        <v>33600</v>
      </c>
      <c r="G22" s="27">
        <v>17200</v>
      </c>
      <c r="H22" s="27">
        <v>36400</v>
      </c>
      <c r="I22" s="28">
        <v>50800</v>
      </c>
      <c r="J22" s="29">
        <f t="shared" si="1"/>
        <v>21600</v>
      </c>
      <c r="K22" s="29">
        <f t="shared" si="2"/>
        <v>28800</v>
      </c>
      <c r="L22" s="29">
        <f t="shared" si="3"/>
        <v>50400</v>
      </c>
      <c r="M22" s="29">
        <f t="shared" si="4"/>
        <v>25800</v>
      </c>
      <c r="N22" s="29">
        <f t="shared" si="5"/>
        <v>54600</v>
      </c>
      <c r="O22" s="94">
        <f t="shared" si="6"/>
        <v>76200</v>
      </c>
    </row>
    <row r="23" spans="1:15" x14ac:dyDescent="0.4">
      <c r="A23" s="17"/>
      <c r="B23" s="17"/>
      <c r="C23" s="17"/>
      <c r="I23" s="17"/>
      <c r="O23" s="17"/>
    </row>
    <row r="24" spans="1:15" ht="19.5" thickBot="1" x14ac:dyDescent="0.45">
      <c r="A24" s="133" t="s">
        <v>77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ht="30" customHeight="1" x14ac:dyDescent="0.4">
      <c r="A25" s="55">
        <v>1</v>
      </c>
      <c r="B25" s="121" t="s">
        <v>76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15"/>
      <c r="N25" s="116"/>
      <c r="O25" s="117"/>
    </row>
    <row r="26" spans="1:15" ht="30" customHeight="1" thickBot="1" x14ac:dyDescent="0.45">
      <c r="A26" s="56">
        <v>2</v>
      </c>
      <c r="B26" s="124" t="s">
        <v>68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118"/>
      <c r="N26" s="119"/>
      <c r="O26" s="120"/>
    </row>
    <row r="27" spans="1:15" ht="30" customHeight="1" thickTop="1" thickBot="1" x14ac:dyDescent="0.45">
      <c r="A27" s="127" t="s">
        <v>116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9"/>
      <c r="M27" s="130">
        <f>SUM(M25:O26)</f>
        <v>0</v>
      </c>
      <c r="N27" s="131"/>
      <c r="O27" s="132"/>
    </row>
    <row r="28" spans="1:15" x14ac:dyDescent="0.4">
      <c r="A28" s="17"/>
      <c r="B28" s="17"/>
      <c r="C28" s="17"/>
      <c r="I28" s="17"/>
      <c r="O28" s="17"/>
    </row>
    <row r="29" spans="1:15" x14ac:dyDescent="0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mergeCells count="14">
    <mergeCell ref="A24:O24"/>
    <mergeCell ref="A2:O2"/>
    <mergeCell ref="A11:A22"/>
    <mergeCell ref="A5:C5"/>
    <mergeCell ref="A6:C6"/>
    <mergeCell ref="A7:A10"/>
    <mergeCell ref="B7:B8"/>
    <mergeCell ref="B9:B10"/>
    <mergeCell ref="M25:O25"/>
    <mergeCell ref="M26:O26"/>
    <mergeCell ref="B25:L25"/>
    <mergeCell ref="B26:L26"/>
    <mergeCell ref="A27:L27"/>
    <mergeCell ref="M27:O27"/>
  </mergeCells>
  <phoneticPr fontId="2"/>
  <pageMargins left="0.31496062992125984" right="0.11811023622047245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C28" sqref="C28:G28"/>
    </sheetView>
  </sheetViews>
  <sheetFormatPr defaultRowHeight="18.75" x14ac:dyDescent="0.4"/>
  <cols>
    <col min="1" max="1" width="11.375" style="8" customWidth="1"/>
    <col min="2" max="2" width="38.125" style="8" customWidth="1"/>
    <col min="3" max="3" width="5.125" style="7" customWidth="1"/>
    <col min="4" max="4" width="0" style="8" hidden="1" customWidth="1"/>
    <col min="5" max="6" width="9" style="8"/>
    <col min="7" max="7" width="13.375" style="8" customWidth="1"/>
    <col min="8" max="16384" width="9" style="8"/>
  </cols>
  <sheetData>
    <row r="1" spans="1:7" ht="24" x14ac:dyDescent="0.4">
      <c r="A1" s="153" t="s">
        <v>74</v>
      </c>
      <c r="B1" s="153"/>
      <c r="C1" s="153"/>
      <c r="D1" s="153"/>
      <c r="E1" s="153"/>
      <c r="F1" s="153"/>
      <c r="G1" s="153"/>
    </row>
    <row r="2" spans="1:7" ht="19.5" x14ac:dyDescent="0.4">
      <c r="A2" s="154" t="s">
        <v>78</v>
      </c>
      <c r="B2" s="154"/>
      <c r="C2" s="154"/>
      <c r="D2" s="154"/>
      <c r="E2" s="154"/>
      <c r="F2" s="154"/>
      <c r="G2" s="154"/>
    </row>
    <row r="3" spans="1:7" ht="20.25" thickBot="1" x14ac:dyDescent="0.45">
      <c r="A3" s="50" t="s">
        <v>79</v>
      </c>
      <c r="D3" s="2" t="s">
        <v>30</v>
      </c>
      <c r="E3" s="2"/>
      <c r="F3" s="2"/>
      <c r="G3" s="2" t="s">
        <v>71</v>
      </c>
    </row>
    <row r="4" spans="1:7" s="7" customFormat="1" ht="19.5" thickBot="1" x14ac:dyDescent="0.45">
      <c r="A4" s="43" t="s">
        <v>70</v>
      </c>
      <c r="B4" s="3" t="s">
        <v>31</v>
      </c>
      <c r="C4" s="3" t="s">
        <v>65</v>
      </c>
      <c r="D4" s="3" t="s">
        <v>32</v>
      </c>
      <c r="E4" s="3" t="s">
        <v>69</v>
      </c>
      <c r="F4" s="3" t="s">
        <v>33</v>
      </c>
      <c r="G4" s="10" t="s">
        <v>72</v>
      </c>
    </row>
    <row r="5" spans="1:7" x14ac:dyDescent="0.4">
      <c r="A5" s="44" t="s">
        <v>34</v>
      </c>
      <c r="B5" s="4" t="s">
        <v>35</v>
      </c>
      <c r="C5" s="45" t="s">
        <v>36</v>
      </c>
      <c r="D5" s="4">
        <v>200</v>
      </c>
      <c r="E5" s="4">
        <f t="shared" ref="E5:E22" si="0">D5*1.5</f>
        <v>300</v>
      </c>
      <c r="F5" s="4">
        <v>0</v>
      </c>
      <c r="G5" s="11">
        <f>E5*F5</f>
        <v>0</v>
      </c>
    </row>
    <row r="6" spans="1:7" x14ac:dyDescent="0.4">
      <c r="A6" s="46" t="s">
        <v>37</v>
      </c>
      <c r="B6" s="5" t="s">
        <v>38</v>
      </c>
      <c r="C6" s="47" t="s">
        <v>39</v>
      </c>
      <c r="D6" s="5">
        <v>3000</v>
      </c>
      <c r="E6" s="5">
        <f t="shared" si="0"/>
        <v>4500</v>
      </c>
      <c r="F6" s="5">
        <v>0</v>
      </c>
      <c r="G6" s="12">
        <f t="shared" ref="G6:G12" si="1">E6*F6</f>
        <v>0</v>
      </c>
    </row>
    <row r="7" spans="1:7" x14ac:dyDescent="0.4">
      <c r="A7" s="158" t="s">
        <v>40</v>
      </c>
      <c r="B7" s="5" t="s">
        <v>41</v>
      </c>
      <c r="C7" s="47" t="s">
        <v>36</v>
      </c>
      <c r="D7" s="5">
        <v>600</v>
      </c>
      <c r="E7" s="5">
        <f t="shared" si="0"/>
        <v>900</v>
      </c>
      <c r="F7" s="5">
        <v>0</v>
      </c>
      <c r="G7" s="12">
        <f t="shared" si="1"/>
        <v>0</v>
      </c>
    </row>
    <row r="8" spans="1:7" x14ac:dyDescent="0.4">
      <c r="A8" s="159"/>
      <c r="B8" s="5" t="s">
        <v>42</v>
      </c>
      <c r="C8" s="47" t="s">
        <v>36</v>
      </c>
      <c r="D8" s="5">
        <v>500</v>
      </c>
      <c r="E8" s="5">
        <f t="shared" si="0"/>
        <v>750</v>
      </c>
      <c r="F8" s="5">
        <v>0</v>
      </c>
      <c r="G8" s="12">
        <f t="shared" si="1"/>
        <v>0</v>
      </c>
    </row>
    <row r="9" spans="1:7" x14ac:dyDescent="0.4">
      <c r="A9" s="159"/>
      <c r="B9" s="5" t="s">
        <v>43</v>
      </c>
      <c r="C9" s="47" t="s">
        <v>44</v>
      </c>
      <c r="D9" s="5">
        <v>300</v>
      </c>
      <c r="E9" s="5">
        <f t="shared" si="0"/>
        <v>450</v>
      </c>
      <c r="F9" s="5">
        <v>0</v>
      </c>
      <c r="G9" s="12">
        <f t="shared" si="1"/>
        <v>0</v>
      </c>
    </row>
    <row r="10" spans="1:7" x14ac:dyDescent="0.4">
      <c r="A10" s="159"/>
      <c r="B10" s="5" t="s">
        <v>45</v>
      </c>
      <c r="C10" s="47" t="s">
        <v>44</v>
      </c>
      <c r="D10" s="5">
        <v>200</v>
      </c>
      <c r="E10" s="5">
        <f t="shared" si="0"/>
        <v>300</v>
      </c>
      <c r="F10" s="5">
        <v>0</v>
      </c>
      <c r="G10" s="12">
        <f t="shared" si="1"/>
        <v>0</v>
      </c>
    </row>
    <row r="11" spans="1:7" x14ac:dyDescent="0.4">
      <c r="A11" s="159"/>
      <c r="B11" s="5" t="s">
        <v>111</v>
      </c>
      <c r="C11" s="47" t="s">
        <v>47</v>
      </c>
      <c r="D11" s="5">
        <v>1000</v>
      </c>
      <c r="E11" s="5">
        <f t="shared" si="0"/>
        <v>1500</v>
      </c>
      <c r="F11" s="5">
        <v>0</v>
      </c>
      <c r="G11" s="12">
        <f t="shared" si="1"/>
        <v>0</v>
      </c>
    </row>
    <row r="12" spans="1:7" x14ac:dyDescent="0.4">
      <c r="A12" s="159"/>
      <c r="B12" s="5" t="s">
        <v>81</v>
      </c>
      <c r="C12" s="47" t="s">
        <v>39</v>
      </c>
      <c r="D12" s="5">
        <v>300</v>
      </c>
      <c r="E12" s="5">
        <f t="shared" si="0"/>
        <v>450</v>
      </c>
      <c r="F12" s="5">
        <v>0</v>
      </c>
      <c r="G12" s="12">
        <f t="shared" si="1"/>
        <v>0</v>
      </c>
    </row>
    <row r="13" spans="1:7" x14ac:dyDescent="0.4">
      <c r="A13" s="159"/>
      <c r="B13" s="5" t="s">
        <v>82</v>
      </c>
      <c r="C13" s="47" t="s">
        <v>36</v>
      </c>
      <c r="D13" s="5">
        <v>50</v>
      </c>
      <c r="E13" s="5">
        <f t="shared" si="0"/>
        <v>75</v>
      </c>
      <c r="F13" s="5">
        <v>0</v>
      </c>
      <c r="G13" s="12">
        <f t="shared" ref="G13:G25" si="2">E13*F13</f>
        <v>0</v>
      </c>
    </row>
    <row r="14" spans="1:7" x14ac:dyDescent="0.4">
      <c r="A14" s="159"/>
      <c r="B14" s="5" t="s">
        <v>83</v>
      </c>
      <c r="C14" s="47" t="s">
        <v>36</v>
      </c>
      <c r="D14" s="5">
        <v>20</v>
      </c>
      <c r="E14" s="5">
        <f t="shared" si="0"/>
        <v>30</v>
      </c>
      <c r="F14" s="5">
        <v>0</v>
      </c>
      <c r="G14" s="12">
        <f t="shared" si="2"/>
        <v>0</v>
      </c>
    </row>
    <row r="15" spans="1:7" x14ac:dyDescent="0.4">
      <c r="A15" s="159"/>
      <c r="B15" s="5" t="s">
        <v>48</v>
      </c>
      <c r="C15" s="47" t="s">
        <v>36</v>
      </c>
      <c r="D15" s="5">
        <v>3000</v>
      </c>
      <c r="E15" s="5">
        <f t="shared" si="0"/>
        <v>4500</v>
      </c>
      <c r="F15" s="5">
        <v>0</v>
      </c>
      <c r="G15" s="12">
        <f t="shared" si="2"/>
        <v>0</v>
      </c>
    </row>
    <row r="16" spans="1:7" x14ac:dyDescent="0.4">
      <c r="A16" s="161"/>
      <c r="B16" s="90" t="s">
        <v>50</v>
      </c>
      <c r="C16" s="91" t="s">
        <v>39</v>
      </c>
      <c r="D16" s="90">
        <v>300</v>
      </c>
      <c r="E16" s="90">
        <f t="shared" si="0"/>
        <v>450</v>
      </c>
      <c r="F16" s="5">
        <v>0</v>
      </c>
      <c r="G16" s="12">
        <f t="shared" si="2"/>
        <v>0</v>
      </c>
    </row>
    <row r="17" spans="1:7" x14ac:dyDescent="0.4">
      <c r="A17" s="158" t="s">
        <v>51</v>
      </c>
      <c r="B17" s="5" t="s">
        <v>52</v>
      </c>
      <c r="C17" s="47" t="s">
        <v>36</v>
      </c>
      <c r="D17" s="5">
        <v>2000</v>
      </c>
      <c r="E17" s="5">
        <f t="shared" si="0"/>
        <v>3000</v>
      </c>
      <c r="F17" s="5">
        <v>0</v>
      </c>
      <c r="G17" s="12">
        <f t="shared" si="2"/>
        <v>0</v>
      </c>
    </row>
    <row r="18" spans="1:7" x14ac:dyDescent="0.4">
      <c r="A18" s="161"/>
      <c r="B18" s="90" t="s">
        <v>53</v>
      </c>
      <c r="C18" s="91" t="s">
        <v>36</v>
      </c>
      <c r="D18" s="90">
        <v>1500</v>
      </c>
      <c r="E18" s="90">
        <f t="shared" si="0"/>
        <v>2250</v>
      </c>
      <c r="F18" s="5">
        <v>0</v>
      </c>
      <c r="G18" s="12">
        <f t="shared" si="2"/>
        <v>0</v>
      </c>
    </row>
    <row r="19" spans="1:7" x14ac:dyDescent="0.4">
      <c r="A19" s="158" t="s">
        <v>66</v>
      </c>
      <c r="B19" s="5" t="s">
        <v>54</v>
      </c>
      <c r="C19" s="47" t="s">
        <v>49</v>
      </c>
      <c r="D19" s="5">
        <v>100</v>
      </c>
      <c r="E19" s="5">
        <f t="shared" si="0"/>
        <v>150</v>
      </c>
      <c r="F19" s="5">
        <v>0</v>
      </c>
      <c r="G19" s="12">
        <f t="shared" si="2"/>
        <v>0</v>
      </c>
    </row>
    <row r="20" spans="1:7" x14ac:dyDescent="0.4">
      <c r="A20" s="159"/>
      <c r="B20" s="5" t="s">
        <v>84</v>
      </c>
      <c r="C20" s="47" t="s">
        <v>49</v>
      </c>
      <c r="D20" s="5">
        <v>100</v>
      </c>
      <c r="E20" s="5">
        <f t="shared" si="0"/>
        <v>150</v>
      </c>
      <c r="F20" s="5">
        <v>0</v>
      </c>
      <c r="G20" s="12">
        <f t="shared" si="2"/>
        <v>0</v>
      </c>
    </row>
    <row r="21" spans="1:7" x14ac:dyDescent="0.4">
      <c r="A21" s="159"/>
      <c r="B21" s="5" t="s">
        <v>55</v>
      </c>
      <c r="C21" s="47" t="s">
        <v>36</v>
      </c>
      <c r="D21" s="5">
        <v>100</v>
      </c>
      <c r="E21" s="5">
        <f t="shared" si="0"/>
        <v>150</v>
      </c>
      <c r="F21" s="5">
        <v>0</v>
      </c>
      <c r="G21" s="12">
        <f t="shared" si="2"/>
        <v>0</v>
      </c>
    </row>
    <row r="22" spans="1:7" x14ac:dyDescent="0.4">
      <c r="A22" s="159"/>
      <c r="B22" s="5" t="s">
        <v>56</v>
      </c>
      <c r="C22" s="47" t="s">
        <v>44</v>
      </c>
      <c r="D22" s="5">
        <v>100</v>
      </c>
      <c r="E22" s="5">
        <f t="shared" si="0"/>
        <v>150</v>
      </c>
      <c r="F22" s="5">
        <v>0</v>
      </c>
      <c r="G22" s="12">
        <f t="shared" si="2"/>
        <v>0</v>
      </c>
    </row>
    <row r="23" spans="1:7" x14ac:dyDescent="0.4">
      <c r="A23" s="159"/>
      <c r="B23" s="5" t="s">
        <v>85</v>
      </c>
      <c r="C23" s="71" t="s">
        <v>93</v>
      </c>
      <c r="D23" s="60"/>
      <c r="E23" s="60">
        <v>750</v>
      </c>
      <c r="F23" s="5">
        <v>0</v>
      </c>
      <c r="G23" s="12">
        <f t="shared" si="2"/>
        <v>0</v>
      </c>
    </row>
    <row r="24" spans="1:7" customFormat="1" x14ac:dyDescent="0.4">
      <c r="A24" s="159"/>
      <c r="B24" s="58" t="s">
        <v>86</v>
      </c>
      <c r="C24" s="59" t="s">
        <v>87</v>
      </c>
      <c r="D24" s="60">
        <v>300</v>
      </c>
      <c r="E24" s="60">
        <v>750</v>
      </c>
      <c r="F24" s="5">
        <v>0</v>
      </c>
      <c r="G24" s="12">
        <f t="shared" si="2"/>
        <v>0</v>
      </c>
    </row>
    <row r="25" spans="1:7" customFormat="1" x14ac:dyDescent="0.4">
      <c r="A25" s="159"/>
      <c r="B25" s="58" t="s">
        <v>57</v>
      </c>
      <c r="C25" s="75" t="s">
        <v>58</v>
      </c>
      <c r="D25" s="5">
        <v>1500</v>
      </c>
      <c r="E25" s="5">
        <v>4500</v>
      </c>
      <c r="F25" s="5">
        <v>0</v>
      </c>
      <c r="G25" s="12">
        <f t="shared" si="2"/>
        <v>0</v>
      </c>
    </row>
    <row r="26" spans="1:7" customFormat="1" x14ac:dyDescent="0.4">
      <c r="A26" s="159"/>
      <c r="B26" s="72" t="s">
        <v>114</v>
      </c>
      <c r="C26" s="73" t="s">
        <v>88</v>
      </c>
      <c r="D26" s="74">
        <v>1000</v>
      </c>
      <c r="E26" s="74">
        <v>1000</v>
      </c>
      <c r="F26" s="4">
        <v>0</v>
      </c>
      <c r="G26" s="12">
        <f t="shared" ref="G26:G27" si="3">E26*F26</f>
        <v>0</v>
      </c>
    </row>
    <row r="27" spans="1:7" customFormat="1" ht="19.5" thickBot="1" x14ac:dyDescent="0.45">
      <c r="A27" s="160"/>
      <c r="B27" s="61" t="s">
        <v>115</v>
      </c>
      <c r="C27" s="62" t="s">
        <v>88</v>
      </c>
      <c r="D27" s="6">
        <v>1000</v>
      </c>
      <c r="E27" s="6">
        <v>1000</v>
      </c>
      <c r="F27" s="6">
        <v>0</v>
      </c>
      <c r="G27" s="14">
        <f t="shared" si="3"/>
        <v>0</v>
      </c>
    </row>
    <row r="28" spans="1:7" customFormat="1" ht="25.5" customHeight="1" thickTop="1" thickBot="1" x14ac:dyDescent="0.45">
      <c r="A28" s="162" t="s">
        <v>59</v>
      </c>
      <c r="B28" s="163"/>
      <c r="C28" s="155">
        <f>SUM(G5:G27)</f>
        <v>0</v>
      </c>
      <c r="D28" s="156"/>
      <c r="E28" s="156"/>
      <c r="F28" s="156"/>
      <c r="G28" s="157"/>
    </row>
    <row r="29" spans="1:7" s="64" customFormat="1" x14ac:dyDescent="0.4">
      <c r="A29" t="s">
        <v>94</v>
      </c>
      <c r="C29" s="65"/>
      <c r="D29" s="66"/>
      <c r="E29" s="66"/>
      <c r="F29" s="66"/>
    </row>
    <row r="30" spans="1:7" customFormat="1" x14ac:dyDescent="0.4">
      <c r="A30" s="68" t="s">
        <v>95</v>
      </c>
      <c r="C30" s="67"/>
      <c r="D30" s="7"/>
      <c r="E30" s="7"/>
      <c r="F30" s="7"/>
    </row>
    <row r="31" spans="1:7" s="68" customFormat="1" x14ac:dyDescent="0.4">
      <c r="A31" s="63" t="s">
        <v>89</v>
      </c>
      <c r="C31" s="69"/>
      <c r="D31" s="70"/>
      <c r="E31" s="70"/>
      <c r="F31" s="70"/>
    </row>
    <row r="32" spans="1:7" s="68" customFormat="1" x14ac:dyDescent="0.4">
      <c r="A32" t="s">
        <v>90</v>
      </c>
      <c r="C32" s="69"/>
      <c r="D32" s="70"/>
      <c r="E32" s="70"/>
      <c r="F32" s="70"/>
    </row>
    <row r="33" spans="1:7" ht="24" x14ac:dyDescent="0.4">
      <c r="A33" s="68" t="s">
        <v>92</v>
      </c>
      <c r="B33" s="57"/>
      <c r="C33" s="57"/>
      <c r="D33" s="57"/>
      <c r="E33" s="57"/>
      <c r="F33" s="57"/>
      <c r="G33" s="57"/>
    </row>
    <row r="34" spans="1:7" ht="24" x14ac:dyDescent="0.4">
      <c r="A34" s="98" t="s">
        <v>118</v>
      </c>
      <c r="B34" s="57"/>
      <c r="C34" s="57"/>
      <c r="D34" s="57"/>
      <c r="E34" s="57"/>
      <c r="F34" s="57"/>
      <c r="G34" s="57"/>
    </row>
    <row r="35" spans="1:7" ht="24" x14ac:dyDescent="0.4">
      <c r="A35" s="68"/>
      <c r="B35" s="57"/>
      <c r="C35" s="57"/>
      <c r="D35" s="57"/>
      <c r="E35" s="57"/>
      <c r="F35" s="57"/>
      <c r="G35" s="57"/>
    </row>
    <row r="36" spans="1:7" ht="24" x14ac:dyDescent="0.4">
      <c r="A36" s="68"/>
      <c r="B36" s="57"/>
      <c r="C36" s="57"/>
      <c r="D36" s="57"/>
      <c r="E36" s="57"/>
      <c r="F36" s="57"/>
      <c r="G36" s="57"/>
    </row>
    <row r="37" spans="1:7" ht="24" x14ac:dyDescent="0.4">
      <c r="A37" s="68"/>
      <c r="B37" s="57"/>
      <c r="C37" s="57"/>
      <c r="D37" s="57"/>
      <c r="E37" s="57"/>
      <c r="F37" s="57"/>
      <c r="G37" s="57"/>
    </row>
    <row r="38" spans="1:7" ht="24" x14ac:dyDescent="0.4">
      <c r="A38" s="153" t="s">
        <v>74</v>
      </c>
      <c r="B38" s="153"/>
      <c r="C38" s="153"/>
      <c r="D38" s="153"/>
      <c r="E38" s="153"/>
      <c r="F38" s="153"/>
      <c r="G38" s="153"/>
    </row>
    <row r="39" spans="1:7" ht="19.5" x14ac:dyDescent="0.4">
      <c r="A39" s="154" t="s">
        <v>78</v>
      </c>
      <c r="B39" s="154"/>
      <c r="C39" s="154"/>
      <c r="D39" s="154"/>
      <c r="E39" s="154"/>
      <c r="F39" s="154"/>
      <c r="G39" s="154"/>
    </row>
    <row r="40" spans="1:7" ht="20.25" thickBot="1" x14ac:dyDescent="0.45">
      <c r="A40" s="50" t="s">
        <v>80</v>
      </c>
      <c r="D40" s="8" t="s">
        <v>30</v>
      </c>
      <c r="G40" s="8" t="s">
        <v>73</v>
      </c>
    </row>
    <row r="41" spans="1:7" s="7" customFormat="1" ht="19.5" thickBot="1" x14ac:dyDescent="0.45">
      <c r="A41" s="43" t="s">
        <v>70</v>
      </c>
      <c r="B41" s="3" t="s">
        <v>31</v>
      </c>
      <c r="C41" s="3" t="s">
        <v>65</v>
      </c>
      <c r="D41" s="3" t="s">
        <v>32</v>
      </c>
      <c r="E41" s="3" t="s">
        <v>69</v>
      </c>
      <c r="F41" s="3" t="s">
        <v>33</v>
      </c>
      <c r="G41" s="10" t="s">
        <v>72</v>
      </c>
    </row>
    <row r="42" spans="1:7" x14ac:dyDescent="0.4">
      <c r="A42" s="48" t="s">
        <v>37</v>
      </c>
      <c r="B42" s="9" t="s">
        <v>38</v>
      </c>
      <c r="C42" s="49" t="s">
        <v>39</v>
      </c>
      <c r="D42" s="9">
        <v>2000</v>
      </c>
      <c r="E42" s="9">
        <f t="shared" ref="E42:E55" si="4">D42*1.5</f>
        <v>3000</v>
      </c>
      <c r="F42" s="9">
        <v>0</v>
      </c>
      <c r="G42" s="13">
        <f>E42*F42</f>
        <v>0</v>
      </c>
    </row>
    <row r="43" spans="1:7" x14ac:dyDescent="0.4">
      <c r="A43" s="158" t="s">
        <v>67</v>
      </c>
      <c r="B43" s="5" t="s">
        <v>42</v>
      </c>
      <c r="C43" s="47" t="s">
        <v>36</v>
      </c>
      <c r="D43" s="5">
        <v>500</v>
      </c>
      <c r="E43" s="5">
        <f t="shared" si="4"/>
        <v>750</v>
      </c>
      <c r="F43" s="5">
        <v>0</v>
      </c>
      <c r="G43" s="13">
        <f t="shared" ref="G43:G55" si="5">E43*F43</f>
        <v>0</v>
      </c>
    </row>
    <row r="44" spans="1:7" x14ac:dyDescent="0.4">
      <c r="A44" s="159"/>
      <c r="B44" s="5" t="s">
        <v>43</v>
      </c>
      <c r="C44" s="47" t="s">
        <v>44</v>
      </c>
      <c r="D44" s="5">
        <v>300</v>
      </c>
      <c r="E44" s="5">
        <f t="shared" si="4"/>
        <v>450</v>
      </c>
      <c r="F44" s="5">
        <v>0</v>
      </c>
      <c r="G44" s="13">
        <f t="shared" si="5"/>
        <v>0</v>
      </c>
    </row>
    <row r="45" spans="1:7" x14ac:dyDescent="0.4">
      <c r="A45" s="159"/>
      <c r="B45" s="5" t="s">
        <v>45</v>
      </c>
      <c r="C45" s="47" t="s">
        <v>44</v>
      </c>
      <c r="D45" s="5">
        <v>200</v>
      </c>
      <c r="E45" s="5">
        <f t="shared" si="4"/>
        <v>300</v>
      </c>
      <c r="F45" s="5">
        <v>0</v>
      </c>
      <c r="G45" s="13">
        <f t="shared" si="5"/>
        <v>0</v>
      </c>
    </row>
    <row r="46" spans="1:7" x14ac:dyDescent="0.4">
      <c r="A46" s="159"/>
      <c r="B46" s="5" t="s">
        <v>46</v>
      </c>
      <c r="C46" s="47" t="s">
        <v>47</v>
      </c>
      <c r="D46" s="5">
        <v>1000</v>
      </c>
      <c r="E46" s="5">
        <f t="shared" si="4"/>
        <v>1500</v>
      </c>
      <c r="F46" s="5">
        <v>0</v>
      </c>
      <c r="G46" s="13">
        <f t="shared" si="5"/>
        <v>0</v>
      </c>
    </row>
    <row r="47" spans="1:7" x14ac:dyDescent="0.4">
      <c r="A47" s="159"/>
      <c r="B47" s="5" t="s">
        <v>81</v>
      </c>
      <c r="C47" s="47" t="s">
        <v>39</v>
      </c>
      <c r="D47" s="5">
        <v>300</v>
      </c>
      <c r="E47" s="5">
        <f t="shared" si="4"/>
        <v>450</v>
      </c>
      <c r="F47" s="5">
        <v>0</v>
      </c>
      <c r="G47" s="13">
        <f t="shared" si="5"/>
        <v>0</v>
      </c>
    </row>
    <row r="48" spans="1:7" x14ac:dyDescent="0.4">
      <c r="A48" s="159"/>
      <c r="B48" s="5" t="s">
        <v>60</v>
      </c>
      <c r="C48" s="47" t="s">
        <v>36</v>
      </c>
      <c r="D48" s="5">
        <v>50</v>
      </c>
      <c r="E48" s="5">
        <f t="shared" si="4"/>
        <v>75</v>
      </c>
      <c r="F48" s="5">
        <v>0</v>
      </c>
      <c r="G48" s="13">
        <f t="shared" si="5"/>
        <v>0</v>
      </c>
    </row>
    <row r="49" spans="1:7" x14ac:dyDescent="0.4">
      <c r="A49" s="161"/>
      <c r="B49" s="5" t="s">
        <v>61</v>
      </c>
      <c r="C49" s="47" t="s">
        <v>36</v>
      </c>
      <c r="D49" s="5">
        <v>20</v>
      </c>
      <c r="E49" s="5">
        <f t="shared" si="4"/>
        <v>30</v>
      </c>
      <c r="F49" s="5">
        <v>0</v>
      </c>
      <c r="G49" s="13">
        <f t="shared" si="5"/>
        <v>0</v>
      </c>
    </row>
    <row r="50" spans="1:7" x14ac:dyDescent="0.4">
      <c r="A50" s="158" t="s">
        <v>51</v>
      </c>
      <c r="B50" s="5" t="s">
        <v>62</v>
      </c>
      <c r="C50" s="47" t="s">
        <v>39</v>
      </c>
      <c r="D50" s="5">
        <v>300</v>
      </c>
      <c r="E50" s="5">
        <f t="shared" si="4"/>
        <v>450</v>
      </c>
      <c r="F50" s="5">
        <v>0</v>
      </c>
      <c r="G50" s="13">
        <f t="shared" si="5"/>
        <v>0</v>
      </c>
    </row>
    <row r="51" spans="1:7" x14ac:dyDescent="0.4">
      <c r="A51" s="161"/>
      <c r="B51" s="5" t="s">
        <v>63</v>
      </c>
      <c r="C51" s="47" t="s">
        <v>36</v>
      </c>
      <c r="D51" s="5">
        <v>1000</v>
      </c>
      <c r="E51" s="5">
        <f t="shared" si="4"/>
        <v>1500</v>
      </c>
      <c r="F51" s="5">
        <v>0</v>
      </c>
      <c r="G51" s="13">
        <f t="shared" si="5"/>
        <v>0</v>
      </c>
    </row>
    <row r="52" spans="1:7" x14ac:dyDescent="0.4">
      <c r="A52" s="158" t="s">
        <v>66</v>
      </c>
      <c r="B52" s="5" t="s">
        <v>54</v>
      </c>
      <c r="C52" s="47" t="s">
        <v>49</v>
      </c>
      <c r="D52" s="5">
        <v>100</v>
      </c>
      <c r="E52" s="5">
        <f t="shared" si="4"/>
        <v>150</v>
      </c>
      <c r="F52" s="5">
        <v>0</v>
      </c>
      <c r="G52" s="13">
        <f t="shared" si="5"/>
        <v>0</v>
      </c>
    </row>
    <row r="53" spans="1:7" x14ac:dyDescent="0.4">
      <c r="A53" s="159"/>
      <c r="B53" s="5" t="s">
        <v>84</v>
      </c>
      <c r="C53" s="47" t="s">
        <v>49</v>
      </c>
      <c r="D53" s="5">
        <v>100</v>
      </c>
      <c r="E53" s="5">
        <f t="shared" si="4"/>
        <v>150</v>
      </c>
      <c r="F53" s="5">
        <v>0</v>
      </c>
      <c r="G53" s="13">
        <f t="shared" si="5"/>
        <v>0</v>
      </c>
    </row>
    <row r="54" spans="1:7" x14ac:dyDescent="0.4">
      <c r="A54" s="159"/>
      <c r="B54" s="5" t="s">
        <v>55</v>
      </c>
      <c r="C54" s="47" t="s">
        <v>36</v>
      </c>
      <c r="D54" s="5">
        <v>100</v>
      </c>
      <c r="E54" s="5">
        <f t="shared" si="4"/>
        <v>150</v>
      </c>
      <c r="F54" s="5">
        <v>0</v>
      </c>
      <c r="G54" s="13">
        <f t="shared" si="5"/>
        <v>0</v>
      </c>
    </row>
    <row r="55" spans="1:7" x14ac:dyDescent="0.4">
      <c r="A55" s="159"/>
      <c r="B55" s="5" t="s">
        <v>56</v>
      </c>
      <c r="C55" s="47" t="s">
        <v>44</v>
      </c>
      <c r="D55" s="5">
        <v>100</v>
      </c>
      <c r="E55" s="5">
        <f t="shared" si="4"/>
        <v>150</v>
      </c>
      <c r="F55" s="5">
        <v>0</v>
      </c>
      <c r="G55" s="13">
        <f t="shared" si="5"/>
        <v>0</v>
      </c>
    </row>
    <row r="56" spans="1:7" x14ac:dyDescent="0.4">
      <c r="A56" s="159"/>
      <c r="B56" s="5" t="s">
        <v>85</v>
      </c>
      <c r="C56" s="71" t="s">
        <v>93</v>
      </c>
      <c r="D56" s="60"/>
      <c r="E56" s="60">
        <v>750</v>
      </c>
      <c r="F56" s="5">
        <v>0</v>
      </c>
      <c r="G56" s="13">
        <f>E56*F56</f>
        <v>0</v>
      </c>
    </row>
    <row r="57" spans="1:7" customFormat="1" x14ac:dyDescent="0.4">
      <c r="A57" s="159"/>
      <c r="B57" s="58" t="s">
        <v>86</v>
      </c>
      <c r="C57" s="59" t="s">
        <v>87</v>
      </c>
      <c r="D57" s="60">
        <v>300</v>
      </c>
      <c r="E57" s="60">
        <v>750</v>
      </c>
      <c r="F57" s="5">
        <v>0</v>
      </c>
      <c r="G57" s="13">
        <f t="shared" ref="G57:G60" si="6">E57*F57</f>
        <v>0</v>
      </c>
    </row>
    <row r="58" spans="1:7" x14ac:dyDescent="0.4">
      <c r="A58" s="159"/>
      <c r="B58" s="5" t="s">
        <v>57</v>
      </c>
      <c r="C58" s="47" t="s">
        <v>58</v>
      </c>
      <c r="D58" s="5">
        <v>1500</v>
      </c>
      <c r="E58" s="5">
        <f t="shared" ref="E58" si="7">D58*1.5</f>
        <v>2250</v>
      </c>
      <c r="F58" s="5">
        <v>0</v>
      </c>
      <c r="G58" s="13">
        <f t="shared" si="6"/>
        <v>0</v>
      </c>
    </row>
    <row r="59" spans="1:7" customFormat="1" x14ac:dyDescent="0.4">
      <c r="A59" s="159"/>
      <c r="B59" s="72" t="s">
        <v>114</v>
      </c>
      <c r="C59" s="59" t="s">
        <v>88</v>
      </c>
      <c r="D59" s="60">
        <v>1000</v>
      </c>
      <c r="E59" s="60">
        <v>1000</v>
      </c>
      <c r="F59" s="5">
        <v>0</v>
      </c>
      <c r="G59" s="13">
        <f t="shared" si="6"/>
        <v>0</v>
      </c>
    </row>
    <row r="60" spans="1:7" customFormat="1" ht="19.5" thickBot="1" x14ac:dyDescent="0.45">
      <c r="A60" s="160"/>
      <c r="B60" s="61" t="s">
        <v>115</v>
      </c>
      <c r="C60" s="62" t="s">
        <v>88</v>
      </c>
      <c r="D60" s="6">
        <v>1000</v>
      </c>
      <c r="E60" s="6">
        <v>1000</v>
      </c>
      <c r="F60" s="6">
        <v>0</v>
      </c>
      <c r="G60" s="14">
        <f t="shared" si="6"/>
        <v>0</v>
      </c>
    </row>
    <row r="61" spans="1:7" s="50" customFormat="1" ht="25.5" customHeight="1" thickTop="1" thickBot="1" x14ac:dyDescent="0.45">
      <c r="A61" s="51" t="s">
        <v>59</v>
      </c>
      <c r="B61" s="52"/>
      <c r="C61" s="147">
        <f>SUM(G42:G60)</f>
        <v>0</v>
      </c>
      <c r="D61" s="148"/>
      <c r="E61" s="148"/>
      <c r="F61" s="148"/>
      <c r="G61" s="149"/>
    </row>
    <row r="62" spans="1:7" s="50" customFormat="1" ht="30.75" customHeight="1" thickBot="1" x14ac:dyDescent="0.45">
      <c r="A62" s="53" t="s">
        <v>64</v>
      </c>
      <c r="B62" s="54"/>
      <c r="C62" s="150">
        <f>C61+C28</f>
        <v>0</v>
      </c>
      <c r="D62" s="151"/>
      <c r="E62" s="151"/>
      <c r="F62" s="151"/>
      <c r="G62" s="152"/>
    </row>
    <row r="63" spans="1:7" s="64" customFormat="1" x14ac:dyDescent="0.4">
      <c r="A63" s="63" t="s">
        <v>89</v>
      </c>
      <c r="C63" s="65"/>
      <c r="D63" s="66"/>
      <c r="E63" s="66"/>
      <c r="F63" s="66"/>
    </row>
    <row r="64" spans="1:7" customFormat="1" x14ac:dyDescent="0.4">
      <c r="A64" t="s">
        <v>90</v>
      </c>
      <c r="C64" s="67"/>
      <c r="D64" s="7"/>
      <c r="E64" s="7"/>
      <c r="F64" s="7"/>
    </row>
    <row r="65" spans="1:6" s="68" customFormat="1" x14ac:dyDescent="0.4">
      <c r="A65" s="68" t="s">
        <v>91</v>
      </c>
      <c r="C65" s="69"/>
      <c r="D65" s="70"/>
      <c r="E65" s="70"/>
      <c r="F65" s="70"/>
    </row>
    <row r="66" spans="1:6" s="68" customFormat="1" x14ac:dyDescent="0.4">
      <c r="A66" s="68" t="s">
        <v>92</v>
      </c>
      <c r="C66" s="69"/>
      <c r="D66" s="70"/>
      <c r="E66" s="70"/>
      <c r="F66" s="70"/>
    </row>
  </sheetData>
  <mergeCells count="14">
    <mergeCell ref="C61:G61"/>
    <mergeCell ref="C62:G62"/>
    <mergeCell ref="A1:G1"/>
    <mergeCell ref="A39:G39"/>
    <mergeCell ref="A2:G2"/>
    <mergeCell ref="C28:G28"/>
    <mergeCell ref="A19:A27"/>
    <mergeCell ref="A7:A16"/>
    <mergeCell ref="A17:A18"/>
    <mergeCell ref="A38:G38"/>
    <mergeCell ref="A52:A60"/>
    <mergeCell ref="A50:A51"/>
    <mergeCell ref="A43:A49"/>
    <mergeCell ref="A28:B28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見積書　営利使用</vt:lpstr>
      <vt:lpstr>利用料金　営利使用</vt:lpstr>
      <vt:lpstr>備品関係 営利使用</vt:lpstr>
      <vt:lpstr>'見積書　営利使用'!Print_Area</vt:lpstr>
      <vt:lpstr>'備品関係 営利使用'!Print_Area</vt:lpstr>
      <vt:lpstr>'利用料金　営利使用'!Print_Area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A586PX</dc:creator>
  <cp:lastModifiedBy>aiarea02</cp:lastModifiedBy>
  <cp:lastPrinted>2018-10-25T02:18:55Z</cp:lastPrinted>
  <dcterms:created xsi:type="dcterms:W3CDTF">2017-06-27T23:12:29Z</dcterms:created>
  <dcterms:modified xsi:type="dcterms:W3CDTF">2023-01-31T08:30:22Z</dcterms:modified>
</cp:coreProperties>
</file>