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仕事関係\☆☆☆愛知県\西尾ホール\230131\"/>
    </mc:Choice>
  </mc:AlternateContent>
  <bookViews>
    <workbookView xWindow="0" yWindow="0" windowWidth="19710" windowHeight="7335"/>
  </bookViews>
  <sheets>
    <sheet name="精算内訳書" sheetId="43" r:id="rId1"/>
    <sheet name="利用料金" sheetId="39" r:id="rId2"/>
    <sheet name="備品関係" sheetId="42" r:id="rId3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39" l="1"/>
  <c r="E6" i="39" l="1"/>
  <c r="F6" i="39"/>
  <c r="G6" i="39"/>
  <c r="H6" i="39"/>
  <c r="I6" i="39"/>
  <c r="D6" i="39"/>
  <c r="B16" i="43"/>
  <c r="F59" i="42"/>
  <c r="F58" i="42"/>
  <c r="F57" i="42"/>
  <c r="F56" i="42"/>
  <c r="F55" i="42"/>
  <c r="F54" i="42"/>
  <c r="F53" i="42"/>
  <c r="F52" i="42"/>
  <c r="F51" i="42"/>
  <c r="F50" i="42"/>
  <c r="F49" i="42"/>
  <c r="F48" i="42"/>
  <c r="F47" i="42"/>
  <c r="F46" i="42"/>
  <c r="F45" i="42"/>
  <c r="F44" i="42"/>
  <c r="F43" i="42"/>
  <c r="F42" i="42"/>
  <c r="F41" i="42"/>
  <c r="F25" i="42"/>
  <c r="F24" i="42"/>
  <c r="F23" i="42"/>
  <c r="F22" i="42"/>
  <c r="F21" i="42"/>
  <c r="F20" i="42"/>
  <c r="F19" i="42"/>
  <c r="F18" i="42"/>
  <c r="F17" i="42"/>
  <c r="F16" i="42"/>
  <c r="F15" i="42"/>
  <c r="F14" i="42"/>
  <c r="F13" i="42"/>
  <c r="F12" i="42"/>
  <c r="F11" i="42"/>
  <c r="F10" i="42"/>
  <c r="F9" i="42"/>
  <c r="F8" i="42"/>
  <c r="F7" i="42"/>
  <c r="F6" i="42"/>
  <c r="F5" i="42"/>
  <c r="F4" i="42"/>
  <c r="C60" i="42" l="1"/>
  <c r="C26" i="42"/>
  <c r="C61" i="42" s="1"/>
  <c r="B17" i="43" l="1"/>
  <c r="B21" i="43" s="1"/>
</calcChain>
</file>

<file path=xl/sharedStrings.xml><?xml version="1.0" encoding="utf-8"?>
<sst xmlns="http://schemas.openxmlformats.org/spreadsheetml/2006/main" count="185" uniqueCount="121">
  <si>
    <t>時間区分</t>
    <rPh sb="0" eb="2">
      <t>ジカン</t>
    </rPh>
    <rPh sb="2" eb="4">
      <t>クブン</t>
    </rPh>
    <phoneticPr fontId="2"/>
  </si>
  <si>
    <t>土日祝日</t>
    <rPh sb="0" eb="2">
      <t>ドニチ</t>
    </rPh>
    <rPh sb="2" eb="3">
      <t>シュク</t>
    </rPh>
    <rPh sb="3" eb="4">
      <t>ジツ</t>
    </rPh>
    <phoneticPr fontId="2"/>
  </si>
  <si>
    <t>全フロア使用</t>
    <rPh sb="0" eb="1">
      <t>ゼン</t>
    </rPh>
    <rPh sb="4" eb="6">
      <t>シヨウ</t>
    </rPh>
    <phoneticPr fontId="2"/>
  </si>
  <si>
    <t>午前・午後</t>
    <rPh sb="0" eb="2">
      <t>ゴゼン</t>
    </rPh>
    <rPh sb="3" eb="5">
      <t>ゴゴ</t>
    </rPh>
    <phoneticPr fontId="2"/>
  </si>
  <si>
    <t>午後・夜間</t>
    <rPh sb="0" eb="2">
      <t>ゴゴ</t>
    </rPh>
    <rPh sb="3" eb="5">
      <t>ヤカン</t>
    </rPh>
    <phoneticPr fontId="2"/>
  </si>
  <si>
    <t>9：00～12：00</t>
    <phoneticPr fontId="2"/>
  </si>
  <si>
    <t>13：00～17：00</t>
    <phoneticPr fontId="2"/>
  </si>
  <si>
    <t>9：00～17：00</t>
    <phoneticPr fontId="2"/>
  </si>
  <si>
    <t>18：00～21：00</t>
    <phoneticPr fontId="2"/>
  </si>
  <si>
    <t>13：00～21：00</t>
    <phoneticPr fontId="2"/>
  </si>
  <si>
    <t>9：00～21：00</t>
    <phoneticPr fontId="2"/>
  </si>
  <si>
    <t>間仕切　　使用</t>
    <rPh sb="0" eb="3">
      <t>マジキリ</t>
    </rPh>
    <rPh sb="5" eb="7">
      <t>シヨウ</t>
    </rPh>
    <phoneticPr fontId="2"/>
  </si>
  <si>
    <t>ルーム</t>
    <phoneticPr fontId="2"/>
  </si>
  <si>
    <t>全室利用</t>
    <rPh sb="0" eb="2">
      <t>ゼンシツ</t>
    </rPh>
    <rPh sb="2" eb="4">
      <t>リヨウ</t>
    </rPh>
    <phoneticPr fontId="2"/>
  </si>
  <si>
    <t>2室利用</t>
    <rPh sb="1" eb="2">
      <t>シツ</t>
    </rPh>
    <rPh sb="2" eb="4">
      <t>リヨウ</t>
    </rPh>
    <phoneticPr fontId="2"/>
  </si>
  <si>
    <t>ホ｜ル</t>
    <phoneticPr fontId="2"/>
  </si>
  <si>
    <t>利用区分</t>
    <rPh sb="0" eb="2">
      <t>リヨウ</t>
    </rPh>
    <rPh sb="2" eb="3">
      <t>ク</t>
    </rPh>
    <rPh sb="3" eb="4">
      <t>ブン</t>
    </rPh>
    <phoneticPr fontId="2"/>
  </si>
  <si>
    <t>平　日</t>
    <rPh sb="0" eb="1">
      <t>ヘイ</t>
    </rPh>
    <rPh sb="2" eb="3">
      <t>ヒ</t>
    </rPh>
    <phoneticPr fontId="2"/>
  </si>
  <si>
    <t>午　前</t>
    <rPh sb="0" eb="1">
      <t>ウマ</t>
    </rPh>
    <rPh sb="2" eb="3">
      <t>マエ</t>
    </rPh>
    <phoneticPr fontId="2"/>
  </si>
  <si>
    <t>午　後</t>
    <rPh sb="0" eb="1">
      <t>ウマ</t>
    </rPh>
    <rPh sb="2" eb="3">
      <t>アト</t>
    </rPh>
    <phoneticPr fontId="2"/>
  </si>
  <si>
    <t>夜　間</t>
    <rPh sb="0" eb="1">
      <t>ヨル</t>
    </rPh>
    <rPh sb="2" eb="3">
      <t>アイダ</t>
    </rPh>
    <phoneticPr fontId="2"/>
  </si>
  <si>
    <t>全　日</t>
    <rPh sb="0" eb="1">
      <t>ゼン</t>
    </rPh>
    <rPh sb="2" eb="3">
      <t>ヒ</t>
    </rPh>
    <phoneticPr fontId="2"/>
  </si>
  <si>
    <t>多目的ル｜ム</t>
    <rPh sb="0" eb="3">
      <t>タモクテキ</t>
    </rPh>
    <phoneticPr fontId="2"/>
  </si>
  <si>
    <t>単位　円（消費税込：内税）</t>
    <rPh sb="0" eb="2">
      <t>タンイ</t>
    </rPh>
    <rPh sb="3" eb="4">
      <t>エン</t>
    </rPh>
    <rPh sb="5" eb="8">
      <t>ショウヒゼイ</t>
    </rPh>
    <rPh sb="8" eb="9">
      <t>コ</t>
    </rPh>
    <rPh sb="10" eb="12">
      <t>ウチゼイ</t>
    </rPh>
    <phoneticPr fontId="2"/>
  </si>
  <si>
    <t>３(24人)</t>
    <rPh sb="4" eb="5">
      <t>ニン</t>
    </rPh>
    <phoneticPr fontId="2"/>
  </si>
  <si>
    <t>≪ホール及び多目的ルームの利用料金≫</t>
    <rPh sb="4" eb="5">
      <t>オヨ</t>
    </rPh>
    <rPh sb="6" eb="9">
      <t>タモクテキ</t>
    </rPh>
    <rPh sb="13" eb="15">
      <t>リヨウ</t>
    </rPh>
    <rPh sb="15" eb="17">
      <t>リョウキン</t>
    </rPh>
    <phoneticPr fontId="2"/>
  </si>
  <si>
    <r>
      <t>1</t>
    </r>
    <r>
      <rPr>
        <sz val="8"/>
        <color theme="1"/>
        <rFont val="游ゴシック"/>
        <family val="3"/>
        <charset val="128"/>
        <scheme val="minor"/>
      </rPr>
      <t>(30人）</t>
    </r>
    <rPh sb="4" eb="5">
      <t>ニン</t>
    </rPh>
    <phoneticPr fontId="2"/>
  </si>
  <si>
    <r>
      <t>2</t>
    </r>
    <r>
      <rPr>
        <sz val="8"/>
        <color theme="1"/>
        <rFont val="游ゴシック"/>
        <family val="3"/>
        <charset val="128"/>
        <scheme val="minor"/>
      </rPr>
      <t>(24人)</t>
    </r>
    <rPh sb="4" eb="5">
      <t>ニン</t>
    </rPh>
    <phoneticPr fontId="2"/>
  </si>
  <si>
    <r>
      <t>１＋２＋３</t>
    </r>
    <r>
      <rPr>
        <sz val="8"/>
        <color theme="1"/>
        <rFont val="游ゴシック"/>
        <family val="3"/>
        <charset val="128"/>
        <scheme val="minor"/>
      </rPr>
      <t>(78人）</t>
    </r>
    <rPh sb="8" eb="9">
      <t>ニン</t>
    </rPh>
    <phoneticPr fontId="2"/>
  </si>
  <si>
    <r>
      <t>1＋２</t>
    </r>
    <r>
      <rPr>
        <sz val="8"/>
        <color theme="1"/>
        <rFont val="游ゴシック"/>
        <family val="3"/>
        <charset val="128"/>
        <scheme val="minor"/>
      </rPr>
      <t>(54人)</t>
    </r>
    <rPh sb="6" eb="7">
      <t>ニン</t>
    </rPh>
    <phoneticPr fontId="2"/>
  </si>
  <si>
    <r>
      <t>２＋３</t>
    </r>
    <r>
      <rPr>
        <sz val="8"/>
        <color theme="1"/>
        <rFont val="游ゴシック"/>
        <family val="3"/>
        <charset val="128"/>
        <scheme val="minor"/>
      </rPr>
      <t>(48人）</t>
    </r>
    <rPh sb="6" eb="7">
      <t>ニン</t>
    </rPh>
    <phoneticPr fontId="2"/>
  </si>
  <si>
    <t>備品・付帯設備使用申込書　（非営利）</t>
  </si>
  <si>
    <t>（消費税込み・単位円）</t>
  </si>
  <si>
    <t>区分</t>
  </si>
  <si>
    <t>種類・品目名</t>
  </si>
  <si>
    <t>ホール</t>
  </si>
  <si>
    <t>申込数</t>
  </si>
  <si>
    <t>1台</t>
  </si>
  <si>
    <t>音響設備</t>
  </si>
  <si>
    <t>音響調整卓（マイク３、ピンマイク１）</t>
  </si>
  <si>
    <t>1式</t>
  </si>
  <si>
    <t>1卓</t>
  </si>
  <si>
    <t>1枚</t>
  </si>
  <si>
    <t>映写設備</t>
  </si>
  <si>
    <t>厨房</t>
  </si>
  <si>
    <t>1室</t>
  </si>
  <si>
    <t>合　　計</t>
  </si>
  <si>
    <t>会場料金試算表</t>
    <rPh sb="0" eb="2">
      <t>カイジョウ</t>
    </rPh>
    <rPh sb="2" eb="4">
      <t>リョウキン</t>
    </rPh>
    <rPh sb="4" eb="6">
      <t>シサン</t>
    </rPh>
    <rPh sb="6" eb="7">
      <t>ヒョウ</t>
    </rPh>
    <phoneticPr fontId="2"/>
  </si>
  <si>
    <t>貸館利用料金</t>
    <rPh sb="0" eb="2">
      <t>カシカン</t>
    </rPh>
    <rPh sb="2" eb="4">
      <t>リヨウ</t>
    </rPh>
    <rPh sb="4" eb="6">
      <t>リョウキン</t>
    </rPh>
    <phoneticPr fontId="2"/>
  </si>
  <si>
    <t>催事名称</t>
    <rPh sb="0" eb="2">
      <t>サイジ</t>
    </rPh>
    <rPh sb="2" eb="4">
      <t>メイショウ</t>
    </rPh>
    <phoneticPr fontId="2"/>
  </si>
  <si>
    <t>1双</t>
  </si>
  <si>
    <t>西尾コンベンションホール</t>
    <rPh sb="0" eb="2">
      <t>ニシオ</t>
    </rPh>
    <phoneticPr fontId="2"/>
  </si>
  <si>
    <t>その他</t>
    <rPh sb="2" eb="3">
      <t>タ</t>
    </rPh>
    <phoneticPr fontId="2"/>
  </si>
  <si>
    <t>※西尾市外の方のお申し込みは５割増しとなります。</t>
    <rPh sb="1" eb="4">
      <t>ニシオシ</t>
    </rPh>
    <rPh sb="4" eb="5">
      <t>ソト</t>
    </rPh>
    <rPh sb="6" eb="7">
      <t>カタ</t>
    </rPh>
    <rPh sb="9" eb="10">
      <t>モウ</t>
    </rPh>
    <rPh sb="11" eb="12">
      <t>コ</t>
    </rPh>
    <rPh sb="15" eb="16">
      <t>ワリ</t>
    </rPh>
    <rPh sb="16" eb="17">
      <t>マ</t>
    </rPh>
    <phoneticPr fontId="2"/>
  </si>
  <si>
    <t>多目的ルーム</t>
    <rPh sb="0" eb="3">
      <t>タモクテキ</t>
    </rPh>
    <phoneticPr fontId="2"/>
  </si>
  <si>
    <t>駐車場使用料金</t>
    <rPh sb="0" eb="3">
      <t>チュウシャジョウ</t>
    </rPh>
    <rPh sb="3" eb="5">
      <t>シヨウ</t>
    </rPh>
    <rPh sb="5" eb="7">
      <t>リョウキン</t>
    </rPh>
    <phoneticPr fontId="2"/>
  </si>
  <si>
    <t>単位</t>
    <rPh sb="0" eb="2">
      <t>タンイ</t>
    </rPh>
    <phoneticPr fontId="2"/>
  </si>
  <si>
    <t>金  額</t>
    <phoneticPr fontId="2"/>
  </si>
  <si>
    <t>衝立（クロス地）3000Ｗ524Ｄ1800Ｈ</t>
    <rPh sb="6" eb="7">
      <t>ジ</t>
    </rPh>
    <phoneticPr fontId="2"/>
  </si>
  <si>
    <t>ホワイトボード　（1890Ｗ600Ｄ1800Ｈ）</t>
    <phoneticPr fontId="2"/>
  </si>
  <si>
    <t>テーブルクロス（洗濯代込）</t>
    <rPh sb="8" eb="10">
      <t>センタク</t>
    </rPh>
    <rPh sb="10" eb="11">
      <t>ダイ</t>
    </rPh>
    <rPh sb="11" eb="12">
      <t>コミ</t>
    </rPh>
    <phoneticPr fontId="2"/>
  </si>
  <si>
    <t>1枚</t>
    <phoneticPr fontId="2"/>
  </si>
  <si>
    <t>（多目的ルーム）</t>
  </si>
  <si>
    <t>備品</t>
    <rPh sb="0" eb="2">
      <t>ビヒン</t>
    </rPh>
    <phoneticPr fontId="2"/>
  </si>
  <si>
    <t>折り畳みステージ</t>
  </si>
  <si>
    <t>講演卓　（900Ｗ500Ｄ1000Ｈ）</t>
    <phoneticPr fontId="2"/>
  </si>
  <si>
    <t>司会者卓　（680Ｗ528Ｄ1210Ｈ）</t>
    <phoneticPr fontId="2"/>
  </si>
  <si>
    <t>長机　　　（追加分）</t>
  </si>
  <si>
    <t>椅子　　　（追加分）</t>
  </si>
  <si>
    <t>電動スクリーン（150型）</t>
  </si>
  <si>
    <t>液晶プロジェクター</t>
  </si>
  <si>
    <t>その他</t>
    <phoneticPr fontId="2"/>
  </si>
  <si>
    <t>展示用パネル</t>
  </si>
  <si>
    <t>折り畳み円テーブル　（直径1500）</t>
    <rPh sb="11" eb="13">
      <t>チョッケイ</t>
    </rPh>
    <phoneticPr fontId="2"/>
  </si>
  <si>
    <t>白布　　       　（洗濯代込）</t>
    <rPh sb="0" eb="2">
      <t>ハクフ</t>
    </rPh>
    <rPh sb="13" eb="15">
      <t>センタク</t>
    </rPh>
    <rPh sb="15" eb="16">
      <t>ダイ</t>
    </rPh>
    <rPh sb="16" eb="17">
      <t>コミ</t>
    </rPh>
    <phoneticPr fontId="2"/>
  </si>
  <si>
    <t>◎設営（1000円/時間/人　2名以上）</t>
    <rPh sb="1" eb="3">
      <t>セツエイ</t>
    </rPh>
    <rPh sb="8" eb="9">
      <t>エン</t>
    </rPh>
    <rPh sb="10" eb="12">
      <t>ジカン</t>
    </rPh>
    <rPh sb="13" eb="14">
      <t>ヒト</t>
    </rPh>
    <rPh sb="16" eb="19">
      <t>メイイジョウ</t>
    </rPh>
    <phoneticPr fontId="2"/>
  </si>
  <si>
    <t>1人</t>
    <rPh sb="1" eb="2">
      <t>ニン</t>
    </rPh>
    <phoneticPr fontId="2"/>
  </si>
  <si>
    <t>◎撤去（1000円/時間/人　2名以上）</t>
    <rPh sb="1" eb="3">
      <t>テッキョ</t>
    </rPh>
    <phoneticPr fontId="2"/>
  </si>
  <si>
    <t>花台　(H700W500D500)</t>
  </si>
  <si>
    <t>金屏風　　(660W×2100H×6曲）</t>
    <phoneticPr fontId="2"/>
  </si>
  <si>
    <t>ご利用日</t>
    <rPh sb="1" eb="3">
      <t>リヨウ</t>
    </rPh>
    <rPh sb="3" eb="4">
      <t>ヒ</t>
    </rPh>
    <phoneticPr fontId="2"/>
  </si>
  <si>
    <t>ご精算内訳書</t>
    <rPh sb="1" eb="6">
      <t>セイサンウチワケショ</t>
    </rPh>
    <phoneticPr fontId="2"/>
  </si>
  <si>
    <t>この度は弊社、西尾コンベンションホールご利用賜り有り難うございます。</t>
    <rPh sb="2" eb="3">
      <t>タビ</t>
    </rPh>
    <rPh sb="4" eb="6">
      <t>ヘイシャ</t>
    </rPh>
    <rPh sb="7" eb="9">
      <t>ニシオ</t>
    </rPh>
    <rPh sb="20" eb="22">
      <t>リヨウ</t>
    </rPh>
    <rPh sb="22" eb="23">
      <t>タマワ</t>
    </rPh>
    <rPh sb="24" eb="25">
      <t>ア</t>
    </rPh>
    <rPh sb="26" eb="27">
      <t>ガト</t>
    </rPh>
    <phoneticPr fontId="2"/>
  </si>
  <si>
    <t>　 ご清算書の内訳は下記の様になります。</t>
    <rPh sb="3" eb="6">
      <t>セイサンショ</t>
    </rPh>
    <rPh sb="7" eb="9">
      <t>ウチワケ</t>
    </rPh>
    <rPh sb="10" eb="12">
      <t>カキ</t>
    </rPh>
    <rPh sb="13" eb="14">
      <t>ヨウ</t>
    </rPh>
    <phoneticPr fontId="2"/>
  </si>
  <si>
    <t>備品等使用料金</t>
    <rPh sb="0" eb="2">
      <t>ビヒン</t>
    </rPh>
    <rPh sb="2" eb="3">
      <t>トウ</t>
    </rPh>
    <rPh sb="3" eb="5">
      <t>シヨウ</t>
    </rPh>
    <rPh sb="5" eb="7">
      <t>リョウキン</t>
    </rPh>
    <phoneticPr fontId="2"/>
  </si>
  <si>
    <t>精算額</t>
    <rPh sb="0" eb="2">
      <t>セイサン</t>
    </rPh>
    <rPh sb="2" eb="3">
      <t>ガク</t>
    </rPh>
    <phoneticPr fontId="2"/>
  </si>
  <si>
    <t>　　　</t>
  </si>
  <si>
    <t>　　　　　　　　　　　　　　　　　　　　　　　㈱　西尾駅西開発</t>
    <phoneticPr fontId="2"/>
  </si>
  <si>
    <t>合計金額</t>
    <rPh sb="0" eb="2">
      <t>ゴウケイ</t>
    </rPh>
    <rPh sb="2" eb="4">
      <t>キンガク</t>
    </rPh>
    <phoneticPr fontId="2"/>
  </si>
  <si>
    <t>担当者   　榊原　正幸</t>
    <phoneticPr fontId="2"/>
  </si>
  <si>
    <t>代表取締役社長　 長田　安浩</t>
    <rPh sb="0" eb="2">
      <t>ダイヒョウ</t>
    </rPh>
    <rPh sb="2" eb="5">
      <t>トリシマリヤク</t>
    </rPh>
    <rPh sb="5" eb="7">
      <t>シャチョウ</t>
    </rPh>
    <phoneticPr fontId="2"/>
  </si>
  <si>
    <t xml:space="preserve">前受け金 </t>
    <rPh sb="0" eb="2">
      <t>マエウ</t>
    </rPh>
    <rPh sb="3" eb="4">
      <t>キン</t>
    </rPh>
    <phoneticPr fontId="2"/>
  </si>
  <si>
    <t>（大ホール）</t>
  </si>
  <si>
    <t>照明設備</t>
  </si>
  <si>
    <t>スポットライト</t>
  </si>
  <si>
    <t>舞台設備</t>
  </si>
  <si>
    <t>金屏風</t>
  </si>
  <si>
    <t>長机</t>
  </si>
  <si>
    <t>椅子</t>
  </si>
  <si>
    <t>移動観覧席（168席）</t>
  </si>
  <si>
    <t>液晶プロジェクター（電動昇降式）全・南面</t>
  </si>
  <si>
    <t>総　　計</t>
  </si>
  <si>
    <t>昇降ステージ　　(2700×1500）</t>
    <phoneticPr fontId="2"/>
  </si>
  <si>
    <t>折り畳みステージ（2000Ｗ1000Ｄ400Ｈ）</t>
    <phoneticPr fontId="2"/>
  </si>
  <si>
    <t>講演卓　（900Ｗ5500Ｄ1040Ｈ）</t>
    <phoneticPr fontId="2"/>
  </si>
  <si>
    <t>司会者卓　（600Ｗ500Ｄ1000Ｈ）</t>
    <phoneticPr fontId="2"/>
  </si>
  <si>
    <t>花台（500w500D700H）</t>
    <rPh sb="0" eb="1">
      <t>ハナ</t>
    </rPh>
    <rPh sb="1" eb="2">
      <t>ダイ</t>
    </rPh>
    <phoneticPr fontId="2"/>
  </si>
  <si>
    <t>電動昇降スクリーン</t>
    <phoneticPr fontId="2"/>
  </si>
  <si>
    <t>液晶プロジェクター（天吊式）北面</t>
    <phoneticPr fontId="2"/>
  </si>
  <si>
    <t>折り畳み円テーブル　（直径　1500）</t>
    <rPh sb="11" eb="13">
      <t>チョッケイ</t>
    </rPh>
    <phoneticPr fontId="2"/>
  </si>
  <si>
    <t>白布　       　　（洗濯代込）</t>
    <rPh sb="0" eb="2">
      <t>ハクフ</t>
    </rPh>
    <rPh sb="13" eb="15">
      <t>センタク</t>
    </rPh>
    <rPh sb="15" eb="16">
      <t>ダイ</t>
    </rPh>
    <rPh sb="16" eb="17">
      <t>コミ</t>
    </rPh>
    <phoneticPr fontId="2"/>
  </si>
  <si>
    <t>◎設営（一人/1時間1,000円　2名以上）</t>
    <rPh sb="1" eb="3">
      <t>セツエイ</t>
    </rPh>
    <rPh sb="4" eb="6">
      <t>ヒトリ</t>
    </rPh>
    <rPh sb="8" eb="10">
      <t>ジカン</t>
    </rPh>
    <rPh sb="15" eb="16">
      <t>エン</t>
    </rPh>
    <rPh sb="18" eb="21">
      <t>メイイジョウ</t>
    </rPh>
    <phoneticPr fontId="2"/>
  </si>
  <si>
    <t>一人</t>
    <rPh sb="0" eb="2">
      <t>ヒトリ</t>
    </rPh>
    <phoneticPr fontId="2"/>
  </si>
  <si>
    <t>◎撤去（一人/1時間1,000円　2名以上）</t>
    <rPh sb="15" eb="16">
      <t>エン</t>
    </rPh>
    <phoneticPr fontId="2"/>
  </si>
  <si>
    <t>大ホール</t>
    <rPh sb="0" eb="1">
      <t>ダイ</t>
    </rPh>
    <phoneticPr fontId="2"/>
  </si>
  <si>
    <t>合　　計</t>
    <rPh sb="0" eb="1">
      <t>ゴウ</t>
    </rPh>
    <rPh sb="3" eb="4">
      <t>ケイ</t>
    </rPh>
    <phoneticPr fontId="2"/>
  </si>
  <si>
    <t>ケータリング費用</t>
    <rPh sb="6" eb="8">
      <t>ヒヨウ</t>
    </rPh>
    <phoneticPr fontId="2"/>
  </si>
  <si>
    <t>　様</t>
    <rPh sb="1" eb="2">
      <t>サマ</t>
    </rPh>
    <phoneticPr fontId="2"/>
  </si>
  <si>
    <t>（ 曜日）</t>
    <rPh sb="2" eb="4">
      <t>ヨウビ</t>
    </rPh>
    <phoneticPr fontId="2"/>
  </si>
  <si>
    <t>2023/00/00</t>
    <phoneticPr fontId="2"/>
  </si>
  <si>
    <t>2023年   月  日　</t>
    <rPh sb="4" eb="5">
      <t>ネン</t>
    </rPh>
    <rPh sb="8" eb="9">
      <t>ガツ</t>
    </rPh>
    <rPh sb="11" eb="12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</si>
</sst>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yyyy&quot;年&quot;m&quot;月&quot;d&quot;日&quot;;@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u val="double"/>
      <sz val="12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游ゴシック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i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38" fontId="6" fillId="2" borderId="10" xfId="1" applyFont="1" applyFill="1" applyBorder="1" applyAlignment="1">
      <alignment horizontal="center" vertical="center"/>
    </xf>
    <xf numFmtId="38" fontId="6" fillId="2" borderId="7" xfId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right" vertical="center"/>
    </xf>
    <xf numFmtId="0" fontId="7" fillId="2" borderId="6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/>
    </xf>
    <xf numFmtId="38" fontId="6" fillId="2" borderId="9" xfId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8" fontId="6" fillId="2" borderId="6" xfId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shrinkToFit="1"/>
    </xf>
    <xf numFmtId="0" fontId="13" fillId="0" borderId="0" xfId="0" applyFont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56" fontId="6" fillId="2" borderId="0" xfId="0" applyNumberFormat="1" applyFont="1" applyFill="1">
      <alignment vertical="center"/>
    </xf>
    <xf numFmtId="0" fontId="3" fillId="2" borderId="0" xfId="0" applyFont="1" applyFill="1">
      <alignment vertical="center"/>
    </xf>
    <xf numFmtId="0" fontId="10" fillId="0" borderId="0" xfId="0" applyFont="1">
      <alignment vertical="center"/>
    </xf>
    <xf numFmtId="0" fontId="17" fillId="0" borderId="0" xfId="0" applyFo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1" fillId="2" borderId="0" xfId="0" applyFont="1" applyFill="1">
      <alignment vertical="center"/>
    </xf>
    <xf numFmtId="0" fontId="16" fillId="2" borderId="0" xfId="0" applyFont="1" applyFill="1">
      <alignment vertical="center"/>
    </xf>
    <xf numFmtId="0" fontId="16" fillId="2" borderId="0" xfId="0" applyFont="1" applyFill="1" applyAlignment="1">
      <alignment horizontal="center" vertical="center"/>
    </xf>
    <xf numFmtId="177" fontId="16" fillId="2" borderId="0" xfId="0" applyNumberFormat="1" applyFont="1" applyFill="1">
      <alignment vertical="center"/>
    </xf>
    <xf numFmtId="0" fontId="0" fillId="2" borderId="0" xfId="0" applyFill="1">
      <alignment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177" fontId="0" fillId="2" borderId="38" xfId="0" applyNumberFormat="1" applyFill="1" applyBorder="1" applyAlignment="1">
      <alignment horizontal="center" vertical="center"/>
    </xf>
    <xf numFmtId="177" fontId="0" fillId="2" borderId="39" xfId="0" applyNumberForma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177" fontId="0" fillId="2" borderId="1" xfId="0" applyNumberFormat="1" applyFill="1" applyBorder="1">
      <alignment vertical="center"/>
    </xf>
    <xf numFmtId="177" fontId="0" fillId="2" borderId="23" xfId="0" applyNumberFormat="1" applyFill="1" applyBorder="1">
      <alignment vertical="center"/>
    </xf>
    <xf numFmtId="177" fontId="0" fillId="2" borderId="40" xfId="0" applyNumberFormat="1" applyFill="1" applyBorder="1">
      <alignment vertical="center"/>
    </xf>
    <xf numFmtId="0" fontId="0" fillId="2" borderId="21" xfId="0" applyFill="1" applyBorder="1">
      <alignment vertical="center"/>
    </xf>
    <xf numFmtId="0" fontId="0" fillId="2" borderId="21" xfId="0" applyFill="1" applyBorder="1" applyAlignment="1">
      <alignment horizontal="center" vertical="center"/>
    </xf>
    <xf numFmtId="177" fontId="0" fillId="2" borderId="21" xfId="0" applyNumberFormat="1" applyFill="1" applyBorder="1">
      <alignment vertical="center"/>
    </xf>
    <xf numFmtId="177" fontId="0" fillId="2" borderId="26" xfId="0" applyNumberFormat="1" applyFill="1" applyBorder="1">
      <alignment vertical="center"/>
    </xf>
    <xf numFmtId="0" fontId="12" fillId="2" borderId="0" xfId="0" applyFont="1" applyFill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29" xfId="0" applyFill="1" applyBorder="1">
      <alignment vertical="center"/>
    </xf>
    <xf numFmtId="3" fontId="0" fillId="2" borderId="0" xfId="0" applyNumberFormat="1" applyFill="1" applyAlignment="1">
      <alignment horizontal="center" vertical="center"/>
    </xf>
    <xf numFmtId="0" fontId="14" fillId="2" borderId="0" xfId="0" applyFont="1" applyFill="1">
      <alignment vertical="center"/>
    </xf>
    <xf numFmtId="0" fontId="13" fillId="2" borderId="0" xfId="0" applyFont="1" applyFill="1">
      <alignment vertical="center"/>
    </xf>
    <xf numFmtId="3" fontId="12" fillId="2" borderId="0" xfId="0" applyNumberFormat="1" applyFont="1" applyFill="1" applyAlignment="1">
      <alignment horizontal="center" vertical="center"/>
    </xf>
    <xf numFmtId="177" fontId="12" fillId="2" borderId="0" xfId="0" applyNumberFormat="1" applyFont="1" applyFill="1" applyAlignment="1">
      <alignment horizontal="center" vertical="center"/>
    </xf>
    <xf numFmtId="177" fontId="0" fillId="2" borderId="0" xfId="0" applyNumberForma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77" fontId="14" fillId="2" borderId="0" xfId="0" applyNumberFormat="1" applyFont="1" applyFill="1">
      <alignment vertical="center"/>
    </xf>
    <xf numFmtId="0" fontId="0" fillId="2" borderId="42" xfId="0" applyFill="1" applyBorder="1" applyAlignment="1">
      <alignment horizontal="center" vertical="center"/>
    </xf>
    <xf numFmtId="177" fontId="0" fillId="2" borderId="42" xfId="0" applyNumberFormat="1" applyFill="1" applyBorder="1">
      <alignment vertical="center"/>
    </xf>
    <xf numFmtId="0" fontId="0" fillId="2" borderId="43" xfId="0" applyFill="1" applyBorder="1">
      <alignment vertical="center"/>
    </xf>
    <xf numFmtId="0" fontId="0" fillId="2" borderId="43" xfId="0" applyFill="1" applyBorder="1" applyAlignment="1">
      <alignment horizontal="center" vertical="center"/>
    </xf>
    <xf numFmtId="177" fontId="0" fillId="2" borderId="43" xfId="0" applyNumberFormat="1" applyFill="1" applyBorder="1">
      <alignment vertical="center"/>
    </xf>
    <xf numFmtId="0" fontId="0" fillId="2" borderId="57" xfId="0" applyFill="1" applyBorder="1" applyAlignment="1">
      <alignment horizontal="center" vertical="center"/>
    </xf>
    <xf numFmtId="0" fontId="0" fillId="2" borderId="6" xfId="0" applyFill="1" applyBorder="1">
      <alignment vertical="center"/>
    </xf>
    <xf numFmtId="0" fontId="0" fillId="2" borderId="6" xfId="0" applyFill="1" applyBorder="1" applyAlignment="1">
      <alignment horizontal="center" vertical="center"/>
    </xf>
    <xf numFmtId="177" fontId="0" fillId="2" borderId="6" xfId="0" applyNumberFormat="1" applyFill="1" applyBorder="1">
      <alignment vertical="center"/>
    </xf>
    <xf numFmtId="177" fontId="0" fillId="2" borderId="7" xfId="0" applyNumberFormat="1" applyFill="1" applyBorder="1">
      <alignment vertical="center"/>
    </xf>
    <xf numFmtId="0" fontId="15" fillId="2" borderId="0" xfId="0" applyFont="1" applyFill="1">
      <alignment vertical="center"/>
    </xf>
    <xf numFmtId="3" fontId="15" fillId="2" borderId="0" xfId="0" applyNumberFormat="1" applyFont="1" applyFill="1" applyAlignment="1">
      <alignment horizontal="center" vertical="center"/>
    </xf>
    <xf numFmtId="0" fontId="0" fillId="2" borderId="38" xfId="0" applyFill="1" applyBorder="1">
      <alignment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177" fontId="0" fillId="2" borderId="2" xfId="0" applyNumberFormat="1" applyFill="1" applyBorder="1">
      <alignment vertical="center"/>
    </xf>
    <xf numFmtId="177" fontId="0" fillId="2" borderId="0" xfId="0" applyNumberFormat="1" applyFill="1">
      <alignment vertical="center"/>
    </xf>
    <xf numFmtId="38" fontId="6" fillId="2" borderId="29" xfId="1" applyFont="1" applyFill="1" applyBorder="1" applyAlignment="1">
      <alignment horizontal="center" vertical="center"/>
    </xf>
    <xf numFmtId="38" fontId="6" fillId="2" borderId="31" xfId="1" applyFont="1" applyFill="1" applyBorder="1" applyAlignment="1">
      <alignment horizontal="center" vertical="center"/>
    </xf>
    <xf numFmtId="58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177" fontId="10" fillId="0" borderId="4" xfId="0" applyNumberFormat="1" applyFont="1" applyBorder="1" applyAlignment="1">
      <alignment horizontal="center" vertical="center"/>
    </xf>
    <xf numFmtId="177" fontId="10" fillId="0" borderId="3" xfId="0" applyNumberFormat="1" applyFont="1" applyBorder="1" applyAlignment="1">
      <alignment horizontal="center" vertical="center"/>
    </xf>
    <xf numFmtId="177" fontId="10" fillId="0" borderId="3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8" fontId="10" fillId="0" borderId="32" xfId="0" applyNumberFormat="1" applyFont="1" applyBorder="1" applyAlignment="1">
      <alignment horizontal="center" vertical="center"/>
    </xf>
    <xf numFmtId="178" fontId="10" fillId="0" borderId="13" xfId="0" applyNumberFormat="1" applyFont="1" applyBorder="1" applyAlignment="1">
      <alignment horizontal="center" vertical="center"/>
    </xf>
    <xf numFmtId="14" fontId="10" fillId="0" borderId="13" xfId="0" applyNumberFormat="1" applyFont="1" applyBorder="1" applyAlignment="1">
      <alignment horizontal="center" vertical="center"/>
    </xf>
    <xf numFmtId="14" fontId="10" fillId="0" borderId="55" xfId="0" applyNumberFormat="1" applyFont="1" applyBorder="1" applyAlignment="1">
      <alignment horizontal="center" vertical="center"/>
    </xf>
    <xf numFmtId="177" fontId="10" fillId="0" borderId="52" xfId="0" applyNumberFormat="1" applyFont="1" applyBorder="1" applyAlignment="1">
      <alignment horizontal="center" vertical="center"/>
    </xf>
    <xf numFmtId="177" fontId="10" fillId="0" borderId="53" xfId="0" applyNumberFormat="1" applyFont="1" applyBorder="1" applyAlignment="1">
      <alignment horizontal="center" vertical="center"/>
    </xf>
    <xf numFmtId="177" fontId="10" fillId="0" borderId="54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38" fontId="10" fillId="0" borderId="41" xfId="0" applyNumberFormat="1" applyFont="1" applyBorder="1" applyAlignment="1">
      <alignment horizontal="center" vertical="center"/>
    </xf>
    <xf numFmtId="38" fontId="10" fillId="0" borderId="16" xfId="0" applyNumberFormat="1" applyFont="1" applyBorder="1" applyAlignment="1">
      <alignment horizontal="center" vertical="center"/>
    </xf>
    <xf numFmtId="38" fontId="10" fillId="0" borderId="30" xfId="0" applyNumberFormat="1" applyFont="1" applyBorder="1" applyAlignment="1">
      <alignment horizontal="center" vertical="center"/>
    </xf>
    <xf numFmtId="177" fontId="10" fillId="2" borderId="48" xfId="0" applyNumberFormat="1" applyFont="1" applyFill="1" applyBorder="1" applyAlignment="1">
      <alignment horizontal="center" vertical="center"/>
    </xf>
    <xf numFmtId="177" fontId="10" fillId="2" borderId="49" xfId="0" applyNumberFormat="1" applyFont="1" applyFill="1" applyBorder="1" applyAlignment="1">
      <alignment horizontal="center" vertical="center"/>
    </xf>
    <xf numFmtId="177" fontId="10" fillId="2" borderId="5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177" fontId="10" fillId="0" borderId="33" xfId="0" applyNumberFormat="1" applyFont="1" applyBorder="1" applyAlignment="1">
      <alignment horizontal="center" vertical="center"/>
    </xf>
    <xf numFmtId="177" fontId="10" fillId="0" borderId="34" xfId="0" applyNumberFormat="1" applyFont="1" applyBorder="1" applyAlignment="1">
      <alignment horizontal="center" vertical="center"/>
    </xf>
    <xf numFmtId="177" fontId="10" fillId="0" borderId="36" xfId="0" applyNumberFormat="1" applyFont="1" applyBorder="1" applyAlignment="1">
      <alignment horizontal="center" vertical="center"/>
    </xf>
    <xf numFmtId="56" fontId="3" fillId="2" borderId="48" xfId="0" applyNumberFormat="1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6" fontId="0" fillId="2" borderId="61" xfId="0" applyNumberFormat="1" applyFill="1" applyBorder="1" applyAlignment="1">
      <alignment horizontal="center" vertical="center"/>
    </xf>
    <xf numFmtId="176" fontId="4" fillId="2" borderId="61" xfId="0" applyNumberFormat="1" applyFont="1" applyFill="1" applyBorder="1" applyAlignment="1">
      <alignment horizontal="center" vertical="center"/>
    </xf>
    <xf numFmtId="176" fontId="4" fillId="2" borderId="62" xfId="0" applyNumberFormat="1" applyFont="1" applyFill="1" applyBorder="1" applyAlignment="1">
      <alignment horizontal="center" vertical="center"/>
    </xf>
    <xf numFmtId="176" fontId="0" fillId="2" borderId="29" xfId="0" applyNumberForma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56" fontId="3" fillId="2" borderId="32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3" fontId="0" fillId="2" borderId="44" xfId="0" applyNumberFormat="1" applyFill="1" applyBorder="1" applyAlignment="1">
      <alignment horizontal="center" vertical="center"/>
    </xf>
    <xf numFmtId="3" fontId="0" fillId="2" borderId="45" xfId="0" applyNumberFormat="1" applyFill="1" applyBorder="1" applyAlignment="1">
      <alignment horizontal="center" vertical="center"/>
    </xf>
    <xf numFmtId="3" fontId="0" fillId="2" borderId="46" xfId="0" applyNumberFormat="1" applyFill="1" applyBorder="1" applyAlignment="1">
      <alignment horizontal="center" vertical="center"/>
    </xf>
    <xf numFmtId="3" fontId="0" fillId="2" borderId="41" xfId="0" applyNumberFormat="1" applyFill="1" applyBorder="1" applyAlignment="1">
      <alignment horizontal="center" vertical="center"/>
    </xf>
    <xf numFmtId="3" fontId="0" fillId="2" borderId="16" xfId="0" applyNumberFormat="1" applyFill="1" applyBorder="1" applyAlignment="1">
      <alignment horizontal="center" vertical="center"/>
    </xf>
    <xf numFmtId="3" fontId="0" fillId="2" borderId="30" xfId="0" applyNumberFormat="1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176" fontId="1" fillId="2" borderId="29" xfId="0" applyNumberFormat="1" applyFont="1" applyFill="1" applyBorder="1" applyAlignment="1">
      <alignment horizontal="center" vertical="center"/>
    </xf>
    <xf numFmtId="176" fontId="1" fillId="2" borderId="3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B22" sqref="B22:G22"/>
    </sheetView>
  </sheetViews>
  <sheetFormatPr defaultRowHeight="18.75" x14ac:dyDescent="0.4"/>
  <cols>
    <col min="1" max="1" width="25" style="21" customWidth="1"/>
    <col min="2" max="6" width="8.625" style="21" customWidth="1"/>
    <col min="7" max="7" width="11.5" style="21" customWidth="1"/>
    <col min="8" max="16384" width="9" style="21"/>
  </cols>
  <sheetData>
    <row r="1" spans="1:7" s="26" customFormat="1" ht="19.5" x14ac:dyDescent="0.4">
      <c r="A1" s="86" t="s">
        <v>119</v>
      </c>
      <c r="B1" s="86"/>
      <c r="C1" s="86"/>
      <c r="D1" s="86"/>
      <c r="E1" s="86"/>
      <c r="F1" s="86"/>
      <c r="G1" s="86"/>
    </row>
    <row r="2" spans="1:7" s="26" customFormat="1" ht="19.5" x14ac:dyDescent="0.4">
      <c r="A2" s="26" t="s">
        <v>117</v>
      </c>
    </row>
    <row r="3" spans="1:7" s="26" customFormat="1" ht="19.5" x14ac:dyDescent="0.4">
      <c r="A3" s="87" t="s">
        <v>87</v>
      </c>
      <c r="B3" s="87"/>
      <c r="C3" s="87"/>
      <c r="D3" s="87"/>
      <c r="E3" s="87"/>
      <c r="F3" s="87"/>
      <c r="G3" s="87"/>
    </row>
    <row r="4" spans="1:7" s="26" customFormat="1" ht="19.5" x14ac:dyDescent="0.4">
      <c r="A4" s="88" t="s">
        <v>51</v>
      </c>
      <c r="B4" s="88"/>
      <c r="C4" s="88"/>
      <c r="D4" s="88"/>
      <c r="E4" s="88"/>
      <c r="F4" s="88"/>
      <c r="G4" s="88"/>
    </row>
    <row r="5" spans="1:7" s="26" customFormat="1" ht="19.5" x14ac:dyDescent="0.4">
      <c r="A5" s="88" t="s">
        <v>90</v>
      </c>
      <c r="B5" s="88"/>
      <c r="C5" s="88"/>
      <c r="D5" s="88"/>
      <c r="E5" s="88"/>
      <c r="F5" s="88"/>
      <c r="G5" s="88"/>
    </row>
    <row r="6" spans="1:7" s="26" customFormat="1" ht="19.5" x14ac:dyDescent="0.4">
      <c r="A6" s="88" t="s">
        <v>89</v>
      </c>
      <c r="B6" s="88"/>
      <c r="C6" s="88"/>
      <c r="D6" s="88"/>
      <c r="E6" s="88"/>
      <c r="F6" s="88"/>
      <c r="G6" s="88"/>
    </row>
    <row r="7" spans="1:7" s="26" customFormat="1" ht="19.5" x14ac:dyDescent="0.4">
      <c r="A7" s="88"/>
      <c r="B7" s="88"/>
      <c r="C7" s="88"/>
      <c r="D7" s="88"/>
      <c r="E7" s="88"/>
      <c r="F7" s="88"/>
      <c r="G7" s="88"/>
    </row>
    <row r="8" spans="1:7" s="26" customFormat="1" ht="19.5" x14ac:dyDescent="0.4"/>
    <row r="9" spans="1:7" s="26" customFormat="1" ht="24" x14ac:dyDescent="0.4">
      <c r="A9" s="95" t="s">
        <v>81</v>
      </c>
      <c r="B9" s="95"/>
      <c r="C9" s="95"/>
      <c r="D9" s="95"/>
      <c r="E9" s="95"/>
      <c r="F9" s="95"/>
      <c r="G9" s="95"/>
    </row>
    <row r="10" spans="1:7" s="26" customFormat="1" ht="19.5" x14ac:dyDescent="0.4"/>
    <row r="11" spans="1:7" s="26" customFormat="1" ht="19.5" x14ac:dyDescent="0.4">
      <c r="A11" s="103" t="s">
        <v>82</v>
      </c>
      <c r="B11" s="103"/>
      <c r="C11" s="103"/>
      <c r="D11" s="103"/>
      <c r="E11" s="103"/>
      <c r="F11" s="103"/>
      <c r="G11" s="103"/>
    </row>
    <row r="12" spans="1:7" s="26" customFormat="1" ht="19.5" x14ac:dyDescent="0.4">
      <c r="A12" s="27" t="s">
        <v>83</v>
      </c>
      <c r="B12" s="27"/>
      <c r="C12" s="27"/>
      <c r="D12" s="27"/>
      <c r="E12" s="27"/>
      <c r="F12" s="27"/>
      <c r="G12" s="27"/>
    </row>
    <row r="13" spans="1:7" s="26" customFormat="1" ht="20.25" thickBot="1" x14ac:dyDescent="0.45">
      <c r="A13" s="27"/>
      <c r="B13" s="27"/>
      <c r="C13" s="27"/>
      <c r="D13" s="27"/>
      <c r="E13" s="27"/>
      <c r="F13" s="27"/>
      <c r="G13" s="27"/>
    </row>
    <row r="14" spans="1:7" s="26" customFormat="1" ht="30" customHeight="1" thickBot="1" x14ac:dyDescent="0.45">
      <c r="A14" s="30" t="s">
        <v>49</v>
      </c>
      <c r="B14" s="89"/>
      <c r="C14" s="90"/>
      <c r="D14" s="90"/>
      <c r="E14" s="90"/>
      <c r="F14" s="90"/>
      <c r="G14" s="91"/>
    </row>
    <row r="15" spans="1:7" s="26" customFormat="1" ht="30" customHeight="1" x14ac:dyDescent="0.4">
      <c r="A15" s="28" t="s">
        <v>80</v>
      </c>
      <c r="B15" s="96" t="s">
        <v>120</v>
      </c>
      <c r="C15" s="97"/>
      <c r="D15" s="97"/>
      <c r="E15" s="97"/>
      <c r="F15" s="98" t="s">
        <v>118</v>
      </c>
      <c r="G15" s="99"/>
    </row>
    <row r="16" spans="1:7" s="26" customFormat="1" ht="30" customHeight="1" x14ac:dyDescent="0.4">
      <c r="A16" s="22" t="s">
        <v>48</v>
      </c>
      <c r="B16" s="92">
        <f>利用料金!G26</f>
        <v>0</v>
      </c>
      <c r="C16" s="93"/>
      <c r="D16" s="93"/>
      <c r="E16" s="93"/>
      <c r="F16" s="93"/>
      <c r="G16" s="94"/>
    </row>
    <row r="17" spans="1:10" s="26" customFormat="1" ht="30" customHeight="1" x14ac:dyDescent="0.4">
      <c r="A17" s="22" t="s">
        <v>84</v>
      </c>
      <c r="B17" s="92">
        <f>備品関係!C61</f>
        <v>0</v>
      </c>
      <c r="C17" s="93"/>
      <c r="D17" s="93"/>
      <c r="E17" s="93"/>
      <c r="F17" s="93"/>
      <c r="G17" s="94"/>
    </row>
    <row r="18" spans="1:10" s="26" customFormat="1" ht="30" customHeight="1" x14ac:dyDescent="0.4">
      <c r="A18" s="22" t="s">
        <v>55</v>
      </c>
      <c r="B18" s="92"/>
      <c r="C18" s="93"/>
      <c r="D18" s="93"/>
      <c r="E18" s="93"/>
      <c r="F18" s="93"/>
      <c r="G18" s="94"/>
    </row>
    <row r="19" spans="1:10" s="26" customFormat="1" ht="30" customHeight="1" x14ac:dyDescent="0.4">
      <c r="A19" s="22" t="s">
        <v>116</v>
      </c>
      <c r="B19" s="92"/>
      <c r="C19" s="93"/>
      <c r="D19" s="93"/>
      <c r="E19" s="93"/>
      <c r="F19" s="93"/>
      <c r="G19" s="94"/>
    </row>
    <row r="20" spans="1:10" s="26" customFormat="1" ht="30" customHeight="1" thickBot="1" x14ac:dyDescent="0.45">
      <c r="A20" s="23" t="s">
        <v>52</v>
      </c>
      <c r="B20" s="111"/>
      <c r="C20" s="112"/>
      <c r="D20" s="112"/>
      <c r="E20" s="112"/>
      <c r="F20" s="112"/>
      <c r="G20" s="113"/>
    </row>
    <row r="21" spans="1:10" s="26" customFormat="1" ht="30" customHeight="1" thickTop="1" thickBot="1" x14ac:dyDescent="0.45">
      <c r="A21" s="31" t="s">
        <v>88</v>
      </c>
      <c r="B21" s="100">
        <f>SUM(B16:G20)</f>
        <v>0</v>
      </c>
      <c r="C21" s="101"/>
      <c r="D21" s="101"/>
      <c r="E21" s="101"/>
      <c r="F21" s="101"/>
      <c r="G21" s="102"/>
    </row>
    <row r="22" spans="1:10" s="26" customFormat="1" ht="30" customHeight="1" thickBot="1" x14ac:dyDescent="0.45">
      <c r="A22" s="32" t="s">
        <v>91</v>
      </c>
      <c r="B22" s="107">
        <v>0</v>
      </c>
      <c r="C22" s="108"/>
      <c r="D22" s="108"/>
      <c r="E22" s="108"/>
      <c r="F22" s="108"/>
      <c r="G22" s="109"/>
      <c r="H22" s="27"/>
      <c r="I22" s="27"/>
      <c r="J22" s="27"/>
    </row>
    <row r="23" spans="1:10" s="26" customFormat="1" ht="30" customHeight="1" thickTop="1" thickBot="1" x14ac:dyDescent="0.45">
      <c r="A23" s="29" t="s">
        <v>85</v>
      </c>
      <c r="B23" s="104"/>
      <c r="C23" s="105"/>
      <c r="D23" s="105"/>
      <c r="E23" s="105"/>
      <c r="F23" s="105"/>
      <c r="G23" s="106"/>
      <c r="H23" s="27"/>
      <c r="I23" s="27"/>
      <c r="J23" s="27" t="s">
        <v>86</v>
      </c>
    </row>
    <row r="24" spans="1:10" s="26" customFormat="1" ht="19.5" x14ac:dyDescent="0.4">
      <c r="A24" s="27"/>
      <c r="B24" s="27"/>
      <c r="C24" s="27"/>
      <c r="D24" s="27"/>
      <c r="E24" s="27"/>
      <c r="F24" s="27"/>
      <c r="G24" s="27"/>
    </row>
    <row r="25" spans="1:10" s="26" customFormat="1" ht="20.25" thickBot="1" x14ac:dyDescent="0.45">
      <c r="A25" s="110"/>
      <c r="B25" s="110"/>
      <c r="C25" s="110"/>
      <c r="D25" s="110"/>
      <c r="E25" s="110"/>
      <c r="F25" s="110"/>
      <c r="G25" s="110"/>
    </row>
    <row r="26" spans="1:10" s="26" customFormat="1" ht="19.5" x14ac:dyDescent="0.4">
      <c r="A26"/>
      <c r="B26"/>
      <c r="C26"/>
      <c r="D26"/>
      <c r="E26"/>
      <c r="F26"/>
      <c r="G26"/>
    </row>
    <row r="27" spans="1:10" s="26" customFormat="1" ht="19.5" x14ac:dyDescent="0.4"/>
  </sheetData>
  <mergeCells count="20">
    <mergeCell ref="B21:G21"/>
    <mergeCell ref="A11:G11"/>
    <mergeCell ref="B23:G23"/>
    <mergeCell ref="B22:G22"/>
    <mergeCell ref="A25:G25"/>
    <mergeCell ref="B20:G20"/>
    <mergeCell ref="B18:G18"/>
    <mergeCell ref="B17:G17"/>
    <mergeCell ref="B19:G19"/>
    <mergeCell ref="A1:G1"/>
    <mergeCell ref="A3:G3"/>
    <mergeCell ref="A5:G5"/>
    <mergeCell ref="B14:G14"/>
    <mergeCell ref="B16:G16"/>
    <mergeCell ref="A6:G6"/>
    <mergeCell ref="A7:G7"/>
    <mergeCell ref="A4:G4"/>
    <mergeCell ref="A9:G9"/>
    <mergeCell ref="B15:E15"/>
    <mergeCell ref="F15:G15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42"/>
  <sheetViews>
    <sheetView topLeftCell="A22" zoomScaleNormal="100" workbookViewId="0">
      <selection activeCell="G26" sqref="G26:I26"/>
    </sheetView>
  </sheetViews>
  <sheetFormatPr defaultRowHeight="18.75" x14ac:dyDescent="0.4"/>
  <cols>
    <col min="1" max="1" width="3.75" style="4" customWidth="1"/>
    <col min="2" max="3" width="9" style="4"/>
    <col min="4" max="9" width="10.625" style="4" customWidth="1"/>
    <col min="10" max="16384" width="9" style="4"/>
  </cols>
  <sheetData>
    <row r="1" spans="1:9" ht="26.25" customHeight="1" x14ac:dyDescent="0.4">
      <c r="A1" s="117" t="s">
        <v>25</v>
      </c>
      <c r="B1" s="117"/>
      <c r="C1" s="117"/>
      <c r="D1" s="117"/>
      <c r="E1" s="117"/>
      <c r="F1" s="117"/>
      <c r="G1" s="117"/>
      <c r="H1" s="117"/>
      <c r="I1" s="117"/>
    </row>
    <row r="2" spans="1:9" ht="19.5" thickBot="1" x14ac:dyDescent="0.45">
      <c r="A2" s="5"/>
      <c r="B2" s="24"/>
      <c r="C2" s="5"/>
      <c r="D2" s="5"/>
      <c r="E2" s="5"/>
      <c r="F2" s="5"/>
      <c r="G2" s="5"/>
      <c r="H2" s="5"/>
      <c r="I2" s="6" t="s">
        <v>23</v>
      </c>
    </row>
    <row r="3" spans="1:9" x14ac:dyDescent="0.4">
      <c r="A3" s="126" t="s">
        <v>16</v>
      </c>
      <c r="B3" s="127"/>
      <c r="C3" s="128"/>
      <c r="D3" s="7" t="s">
        <v>18</v>
      </c>
      <c r="E3" s="7" t="s">
        <v>19</v>
      </c>
      <c r="F3" s="7" t="s">
        <v>3</v>
      </c>
      <c r="G3" s="7" t="s">
        <v>20</v>
      </c>
      <c r="H3" s="7" t="s">
        <v>4</v>
      </c>
      <c r="I3" s="8" t="s">
        <v>21</v>
      </c>
    </row>
    <row r="4" spans="1:9" ht="19.5" thickBot="1" x14ac:dyDescent="0.45">
      <c r="A4" s="129" t="s">
        <v>0</v>
      </c>
      <c r="B4" s="130"/>
      <c r="C4" s="131"/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10" t="s">
        <v>10</v>
      </c>
    </row>
    <row r="5" spans="1:9" x14ac:dyDescent="0.4">
      <c r="A5" s="123" t="s">
        <v>15</v>
      </c>
      <c r="B5" s="132" t="s">
        <v>2</v>
      </c>
      <c r="C5" s="13" t="s">
        <v>17</v>
      </c>
      <c r="D5" s="14">
        <v>57000</v>
      </c>
      <c r="E5" s="14">
        <v>76000</v>
      </c>
      <c r="F5" s="14">
        <v>133000</v>
      </c>
      <c r="G5" s="14">
        <v>68400</v>
      </c>
      <c r="H5" s="14">
        <v>144400</v>
      </c>
      <c r="I5" s="2">
        <v>196400</v>
      </c>
    </row>
    <row r="6" spans="1:9" ht="19.5" thickBot="1" x14ac:dyDescent="0.45">
      <c r="A6" s="124"/>
      <c r="B6" s="133"/>
      <c r="C6" s="11" t="s">
        <v>1</v>
      </c>
      <c r="D6" s="84">
        <f>D5*1.2</f>
        <v>68400</v>
      </c>
      <c r="E6" s="84">
        <f t="shared" ref="E6:I6" si="0">E5*1.2</f>
        <v>91200</v>
      </c>
      <c r="F6" s="84">
        <f t="shared" si="0"/>
        <v>159600</v>
      </c>
      <c r="G6" s="84">
        <f t="shared" si="0"/>
        <v>82080</v>
      </c>
      <c r="H6" s="84">
        <f t="shared" si="0"/>
        <v>173280</v>
      </c>
      <c r="I6" s="85">
        <f t="shared" si="0"/>
        <v>235680</v>
      </c>
    </row>
    <row r="7" spans="1:9" x14ac:dyDescent="0.4">
      <c r="A7" s="124"/>
      <c r="B7" s="132" t="s">
        <v>11</v>
      </c>
      <c r="C7" s="13" t="s">
        <v>17</v>
      </c>
      <c r="D7" s="14">
        <v>28500</v>
      </c>
      <c r="E7" s="14">
        <v>38000</v>
      </c>
      <c r="F7" s="14">
        <v>66500</v>
      </c>
      <c r="G7" s="14">
        <v>34200</v>
      </c>
      <c r="H7" s="14">
        <v>72200</v>
      </c>
      <c r="I7" s="2">
        <v>98200</v>
      </c>
    </row>
    <row r="8" spans="1:9" ht="19.5" thickBot="1" x14ac:dyDescent="0.45">
      <c r="A8" s="125"/>
      <c r="B8" s="133"/>
      <c r="C8" s="11" t="s">
        <v>1</v>
      </c>
      <c r="D8" s="12">
        <v>34200</v>
      </c>
      <c r="E8" s="12">
        <v>45600</v>
      </c>
      <c r="F8" s="12">
        <v>79800</v>
      </c>
      <c r="G8" s="12">
        <v>41000</v>
      </c>
      <c r="H8" s="12">
        <v>86600</v>
      </c>
      <c r="I8" s="1">
        <v>118300</v>
      </c>
    </row>
    <row r="9" spans="1:9" ht="9.75" customHeight="1" thickBot="1" x14ac:dyDescent="0.45">
      <c r="A9" s="5"/>
      <c r="B9" s="15"/>
      <c r="C9" s="16"/>
      <c r="D9" s="3"/>
      <c r="E9" s="3"/>
      <c r="F9" s="3"/>
      <c r="G9" s="3"/>
      <c r="H9" s="3"/>
      <c r="I9" s="3"/>
    </row>
    <row r="10" spans="1:9" x14ac:dyDescent="0.4">
      <c r="A10" s="123" t="s">
        <v>22</v>
      </c>
      <c r="B10" s="17" t="s">
        <v>12</v>
      </c>
      <c r="C10" s="13" t="s">
        <v>17</v>
      </c>
      <c r="D10" s="14">
        <v>6000</v>
      </c>
      <c r="E10" s="14">
        <v>8000</v>
      </c>
      <c r="F10" s="14">
        <v>14000</v>
      </c>
      <c r="G10" s="14">
        <v>7200</v>
      </c>
      <c r="H10" s="14">
        <v>15200</v>
      </c>
      <c r="I10" s="2">
        <v>21200</v>
      </c>
    </row>
    <row r="11" spans="1:9" ht="19.5" thickBot="1" x14ac:dyDescent="0.45">
      <c r="A11" s="124"/>
      <c r="B11" s="18" t="s">
        <v>26</v>
      </c>
      <c r="C11" s="11" t="s">
        <v>1</v>
      </c>
      <c r="D11" s="12">
        <v>7200</v>
      </c>
      <c r="E11" s="12">
        <v>9600</v>
      </c>
      <c r="F11" s="12">
        <v>16800</v>
      </c>
      <c r="G11" s="12">
        <v>8600</v>
      </c>
      <c r="H11" s="12">
        <v>18200</v>
      </c>
      <c r="I11" s="1">
        <v>25400</v>
      </c>
    </row>
    <row r="12" spans="1:9" x14ac:dyDescent="0.4">
      <c r="A12" s="124"/>
      <c r="B12" s="17" t="s">
        <v>12</v>
      </c>
      <c r="C12" s="13" t="s">
        <v>17</v>
      </c>
      <c r="D12" s="14">
        <v>6000</v>
      </c>
      <c r="E12" s="14">
        <v>8000</v>
      </c>
      <c r="F12" s="14">
        <v>14000</v>
      </c>
      <c r="G12" s="14">
        <v>7200</v>
      </c>
      <c r="H12" s="14">
        <v>15200</v>
      </c>
      <c r="I12" s="2">
        <v>21200</v>
      </c>
    </row>
    <row r="13" spans="1:9" ht="19.5" thickBot="1" x14ac:dyDescent="0.45">
      <c r="A13" s="124"/>
      <c r="B13" s="18" t="s">
        <v>27</v>
      </c>
      <c r="C13" s="11" t="s">
        <v>1</v>
      </c>
      <c r="D13" s="12">
        <v>7200</v>
      </c>
      <c r="E13" s="12">
        <v>9600</v>
      </c>
      <c r="F13" s="12">
        <v>16800</v>
      </c>
      <c r="G13" s="12">
        <v>8600</v>
      </c>
      <c r="H13" s="12">
        <v>18200</v>
      </c>
      <c r="I13" s="1">
        <v>25400</v>
      </c>
    </row>
    <row r="14" spans="1:9" x14ac:dyDescent="0.4">
      <c r="A14" s="124"/>
      <c r="B14" s="17" t="s">
        <v>12</v>
      </c>
      <c r="C14" s="13" t="s">
        <v>17</v>
      </c>
      <c r="D14" s="14">
        <v>6000</v>
      </c>
      <c r="E14" s="14">
        <v>8000</v>
      </c>
      <c r="F14" s="14">
        <v>14000</v>
      </c>
      <c r="G14" s="14">
        <v>7200</v>
      </c>
      <c r="H14" s="14">
        <v>15200</v>
      </c>
      <c r="I14" s="2">
        <v>21200</v>
      </c>
    </row>
    <row r="15" spans="1:9" ht="19.5" thickBot="1" x14ac:dyDescent="0.45">
      <c r="A15" s="124"/>
      <c r="B15" s="19" t="s">
        <v>24</v>
      </c>
      <c r="C15" s="11" t="s">
        <v>1</v>
      </c>
      <c r="D15" s="12">
        <v>7200</v>
      </c>
      <c r="E15" s="12">
        <v>9600</v>
      </c>
      <c r="F15" s="12">
        <v>16800</v>
      </c>
      <c r="G15" s="12">
        <v>8600</v>
      </c>
      <c r="H15" s="12">
        <v>18200</v>
      </c>
      <c r="I15" s="1">
        <v>25400</v>
      </c>
    </row>
    <row r="16" spans="1:9" x14ac:dyDescent="0.4">
      <c r="A16" s="124"/>
      <c r="B16" s="17" t="s">
        <v>13</v>
      </c>
      <c r="C16" s="13" t="s">
        <v>17</v>
      </c>
      <c r="D16" s="14">
        <v>18000</v>
      </c>
      <c r="E16" s="14">
        <v>24000</v>
      </c>
      <c r="F16" s="14">
        <v>42000</v>
      </c>
      <c r="G16" s="14">
        <v>21600</v>
      </c>
      <c r="H16" s="14">
        <v>45600</v>
      </c>
      <c r="I16" s="2">
        <v>63600</v>
      </c>
    </row>
    <row r="17" spans="1:9" ht="19.5" thickBot="1" x14ac:dyDescent="0.45">
      <c r="A17" s="124"/>
      <c r="B17" s="20" t="s">
        <v>28</v>
      </c>
      <c r="C17" s="11" t="s">
        <v>1</v>
      </c>
      <c r="D17" s="12">
        <v>21600</v>
      </c>
      <c r="E17" s="12">
        <v>28800</v>
      </c>
      <c r="F17" s="12">
        <v>50400</v>
      </c>
      <c r="G17" s="12">
        <v>25900</v>
      </c>
      <c r="H17" s="12">
        <v>54700</v>
      </c>
      <c r="I17" s="1">
        <v>76300</v>
      </c>
    </row>
    <row r="18" spans="1:9" x14ac:dyDescent="0.4">
      <c r="A18" s="124"/>
      <c r="B18" s="17" t="s">
        <v>14</v>
      </c>
      <c r="C18" s="13" t="s">
        <v>17</v>
      </c>
      <c r="D18" s="14">
        <v>12000</v>
      </c>
      <c r="E18" s="14">
        <v>16000</v>
      </c>
      <c r="F18" s="14">
        <v>28000</v>
      </c>
      <c r="G18" s="14">
        <v>14400</v>
      </c>
      <c r="H18" s="14">
        <v>30400</v>
      </c>
      <c r="I18" s="2">
        <v>42400</v>
      </c>
    </row>
    <row r="19" spans="1:9" ht="19.5" thickBot="1" x14ac:dyDescent="0.45">
      <c r="A19" s="124"/>
      <c r="B19" s="20" t="s">
        <v>29</v>
      </c>
      <c r="C19" s="11" t="s">
        <v>1</v>
      </c>
      <c r="D19" s="12">
        <v>14400</v>
      </c>
      <c r="E19" s="12">
        <v>19200</v>
      </c>
      <c r="F19" s="12">
        <v>33600</v>
      </c>
      <c r="G19" s="12">
        <v>17200</v>
      </c>
      <c r="H19" s="12">
        <v>36400</v>
      </c>
      <c r="I19" s="1">
        <v>50800</v>
      </c>
    </row>
    <row r="20" spans="1:9" x14ac:dyDescent="0.4">
      <c r="A20" s="124"/>
      <c r="B20" s="17" t="s">
        <v>14</v>
      </c>
      <c r="C20" s="13" t="s">
        <v>17</v>
      </c>
      <c r="D20" s="14">
        <v>12000</v>
      </c>
      <c r="E20" s="14">
        <v>16000</v>
      </c>
      <c r="F20" s="14">
        <v>28000</v>
      </c>
      <c r="G20" s="14">
        <v>14400</v>
      </c>
      <c r="H20" s="14">
        <v>30400</v>
      </c>
      <c r="I20" s="2">
        <v>42400</v>
      </c>
    </row>
    <row r="21" spans="1:9" ht="19.5" thickBot="1" x14ac:dyDescent="0.45">
      <c r="A21" s="125"/>
      <c r="B21" s="20" t="s">
        <v>30</v>
      </c>
      <c r="C21" s="11" t="s">
        <v>1</v>
      </c>
      <c r="D21" s="12">
        <v>14400</v>
      </c>
      <c r="E21" s="12">
        <v>19200</v>
      </c>
      <c r="F21" s="12">
        <v>33600</v>
      </c>
      <c r="G21" s="12">
        <v>17200</v>
      </c>
      <c r="H21" s="12">
        <v>36400</v>
      </c>
      <c r="I21" s="1">
        <v>50800</v>
      </c>
    </row>
    <row r="22" spans="1:9" x14ac:dyDescent="0.4">
      <c r="A22" s="5"/>
      <c r="B22" s="5"/>
      <c r="C22" s="5"/>
      <c r="I22" s="5"/>
    </row>
    <row r="23" spans="1:9" ht="19.5" thickBot="1" x14ac:dyDescent="0.45">
      <c r="A23" s="118" t="s">
        <v>47</v>
      </c>
      <c r="B23" s="118"/>
      <c r="C23" s="118"/>
      <c r="D23" s="118"/>
      <c r="E23" s="118"/>
      <c r="F23" s="118"/>
      <c r="G23" s="118"/>
      <c r="H23" s="118"/>
      <c r="I23" s="118"/>
    </row>
    <row r="24" spans="1:9" ht="30" customHeight="1" x14ac:dyDescent="0.4">
      <c r="A24" s="77">
        <v>1</v>
      </c>
      <c r="B24" s="137" t="s">
        <v>114</v>
      </c>
      <c r="C24" s="138"/>
      <c r="D24" s="138"/>
      <c r="E24" s="138"/>
      <c r="F24" s="139"/>
      <c r="G24" s="140"/>
      <c r="H24" s="141"/>
      <c r="I24" s="142"/>
    </row>
    <row r="25" spans="1:9" ht="30" customHeight="1" thickBot="1" x14ac:dyDescent="0.45">
      <c r="A25" s="76">
        <v>2</v>
      </c>
      <c r="B25" s="114" t="s">
        <v>54</v>
      </c>
      <c r="C25" s="115"/>
      <c r="D25" s="115"/>
      <c r="E25" s="115"/>
      <c r="F25" s="116"/>
      <c r="G25" s="119"/>
      <c r="H25" s="120"/>
      <c r="I25" s="121"/>
    </row>
    <row r="26" spans="1:9" ht="30" customHeight="1" thickTop="1" thickBot="1" x14ac:dyDescent="0.45">
      <c r="A26" s="134" t="s">
        <v>115</v>
      </c>
      <c r="B26" s="135"/>
      <c r="C26" s="135"/>
      <c r="D26" s="135"/>
      <c r="E26" s="135"/>
      <c r="F26" s="136"/>
      <c r="G26" s="122">
        <f>SUM(G24:I25)</f>
        <v>0</v>
      </c>
      <c r="H26" s="157"/>
      <c r="I26" s="158"/>
    </row>
    <row r="27" spans="1:9" x14ac:dyDescent="0.4">
      <c r="A27" s="25" t="s">
        <v>53</v>
      </c>
      <c r="B27" s="5"/>
      <c r="C27" s="5"/>
      <c r="I27" s="5"/>
    </row>
    <row r="28" spans="1:9" x14ac:dyDescent="0.4">
      <c r="A28" s="5"/>
      <c r="B28" s="5"/>
      <c r="C28" s="5"/>
      <c r="D28" s="5"/>
      <c r="E28" s="5"/>
      <c r="F28" s="5"/>
      <c r="G28" s="5"/>
      <c r="H28" s="5"/>
      <c r="I28" s="5"/>
    </row>
    <row r="29" spans="1:9" x14ac:dyDescent="0.4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4">
      <c r="A30" s="5"/>
      <c r="B30" s="5"/>
      <c r="C30" s="5"/>
      <c r="D30" s="5"/>
      <c r="E30" s="5"/>
      <c r="F30" s="5"/>
      <c r="G30" s="5"/>
      <c r="H30" s="5"/>
      <c r="I30" s="5"/>
    </row>
    <row r="31" spans="1:9" x14ac:dyDescent="0.4">
      <c r="A31" s="5"/>
      <c r="B31" s="5"/>
      <c r="C31" s="5"/>
      <c r="D31" s="5"/>
      <c r="E31" s="5"/>
      <c r="F31" s="5"/>
      <c r="G31" s="5"/>
      <c r="H31" s="5"/>
      <c r="I31" s="5"/>
    </row>
    <row r="32" spans="1:9" x14ac:dyDescent="0.4">
      <c r="A32" s="5"/>
      <c r="B32" s="5"/>
      <c r="C32" s="5"/>
      <c r="D32" s="5"/>
      <c r="E32" s="5"/>
      <c r="F32" s="5"/>
      <c r="G32" s="5"/>
      <c r="H32" s="5"/>
      <c r="I32" s="5"/>
    </row>
    <row r="33" spans="1:9" x14ac:dyDescent="0.4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4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4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4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4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4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4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4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4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4">
      <c r="A42" s="5"/>
      <c r="B42" s="5"/>
      <c r="C42" s="5"/>
      <c r="D42" s="5"/>
      <c r="E42" s="5"/>
      <c r="F42" s="5"/>
      <c r="G42" s="5"/>
      <c r="H42" s="5"/>
      <c r="I42" s="5"/>
    </row>
  </sheetData>
  <mergeCells count="14">
    <mergeCell ref="B25:F25"/>
    <mergeCell ref="A1:I1"/>
    <mergeCell ref="A23:I23"/>
    <mergeCell ref="G25:I25"/>
    <mergeCell ref="G26:I26"/>
    <mergeCell ref="A10:A21"/>
    <mergeCell ref="A3:C3"/>
    <mergeCell ref="A4:C4"/>
    <mergeCell ref="A5:A8"/>
    <mergeCell ref="B5:B6"/>
    <mergeCell ref="B7:B8"/>
    <mergeCell ref="A26:F26"/>
    <mergeCell ref="B24:F24"/>
    <mergeCell ref="G24:I24"/>
  </mergeCells>
  <phoneticPr fontId="2"/>
  <pageMargins left="0.31496062992125984" right="0.11811023622047245" top="0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opLeftCell="A55" workbookViewId="0">
      <selection activeCell="C60" sqref="C60:F60"/>
    </sheetView>
  </sheetViews>
  <sheetFormatPr defaultRowHeight="18.75" x14ac:dyDescent="0.4"/>
  <cols>
    <col min="1" max="1" width="11.375" style="37" customWidth="1"/>
    <col min="2" max="2" width="38.125" style="37" customWidth="1"/>
    <col min="3" max="3" width="5.125" style="79" customWidth="1"/>
    <col min="4" max="5" width="9" style="83"/>
    <col min="6" max="6" width="13.375" style="83" customWidth="1"/>
    <col min="7" max="16384" width="9" style="37"/>
  </cols>
  <sheetData>
    <row r="1" spans="1:7" s="33" customFormat="1" ht="24" x14ac:dyDescent="0.4">
      <c r="A1" s="143" t="s">
        <v>31</v>
      </c>
      <c r="B1" s="143"/>
      <c r="C1" s="143"/>
      <c r="D1" s="143"/>
      <c r="E1" s="143"/>
      <c r="F1" s="143"/>
    </row>
    <row r="2" spans="1:7" ht="24.75" thickBot="1" x14ac:dyDescent="0.45">
      <c r="A2" s="33" t="s">
        <v>92</v>
      </c>
      <c r="B2" s="34"/>
      <c r="C2" s="35"/>
      <c r="D2" s="36" t="s">
        <v>32</v>
      </c>
      <c r="E2" s="36"/>
      <c r="F2" s="36"/>
      <c r="G2" s="34"/>
    </row>
    <row r="3" spans="1:7" ht="19.5" thickBot="1" x14ac:dyDescent="0.45">
      <c r="A3" s="38" t="s">
        <v>33</v>
      </c>
      <c r="B3" s="39" t="s">
        <v>34</v>
      </c>
      <c r="C3" s="39" t="s">
        <v>56</v>
      </c>
      <c r="D3" s="40" t="s">
        <v>35</v>
      </c>
      <c r="E3" s="40" t="s">
        <v>36</v>
      </c>
      <c r="F3" s="41" t="s">
        <v>57</v>
      </c>
      <c r="G3" s="79"/>
    </row>
    <row r="4" spans="1:7" x14ac:dyDescent="0.4">
      <c r="A4" s="68" t="s">
        <v>93</v>
      </c>
      <c r="B4" s="69" t="s">
        <v>94</v>
      </c>
      <c r="C4" s="70" t="s">
        <v>37</v>
      </c>
      <c r="D4" s="71">
        <v>200</v>
      </c>
      <c r="E4" s="71">
        <v>0</v>
      </c>
      <c r="F4" s="72">
        <f>D4*E4</f>
        <v>0</v>
      </c>
    </row>
    <row r="5" spans="1:7" x14ac:dyDescent="0.4">
      <c r="A5" s="42" t="s">
        <v>38</v>
      </c>
      <c r="B5" s="43" t="s">
        <v>39</v>
      </c>
      <c r="C5" s="44" t="s">
        <v>40</v>
      </c>
      <c r="D5" s="45">
        <v>3000</v>
      </c>
      <c r="E5" s="45">
        <v>0</v>
      </c>
      <c r="F5" s="46">
        <f t="shared" ref="F5:F25" si="0">D5*E5</f>
        <v>0</v>
      </c>
    </row>
    <row r="6" spans="1:7" x14ac:dyDescent="0.4">
      <c r="A6" s="144" t="s">
        <v>95</v>
      </c>
      <c r="B6" s="43" t="s">
        <v>102</v>
      </c>
      <c r="C6" s="44" t="s">
        <v>37</v>
      </c>
      <c r="D6" s="45">
        <v>600</v>
      </c>
      <c r="E6" s="45">
        <v>0</v>
      </c>
      <c r="F6" s="46">
        <f t="shared" si="0"/>
        <v>0</v>
      </c>
    </row>
    <row r="7" spans="1:7" x14ac:dyDescent="0.4">
      <c r="A7" s="145"/>
      <c r="B7" s="43" t="s">
        <v>103</v>
      </c>
      <c r="C7" s="44" t="s">
        <v>37</v>
      </c>
      <c r="D7" s="45">
        <v>500</v>
      </c>
      <c r="E7" s="45">
        <v>0</v>
      </c>
      <c r="F7" s="46">
        <f t="shared" si="0"/>
        <v>0</v>
      </c>
    </row>
    <row r="8" spans="1:7" x14ac:dyDescent="0.4">
      <c r="A8" s="145"/>
      <c r="B8" s="43" t="s">
        <v>104</v>
      </c>
      <c r="C8" s="44" t="s">
        <v>41</v>
      </c>
      <c r="D8" s="45">
        <v>300</v>
      </c>
      <c r="E8" s="45">
        <v>0</v>
      </c>
      <c r="F8" s="46">
        <f t="shared" si="0"/>
        <v>0</v>
      </c>
    </row>
    <row r="9" spans="1:7" x14ac:dyDescent="0.4">
      <c r="A9" s="145"/>
      <c r="B9" s="43" t="s">
        <v>105</v>
      </c>
      <c r="C9" s="44" t="s">
        <v>41</v>
      </c>
      <c r="D9" s="45">
        <v>200</v>
      </c>
      <c r="E9" s="45">
        <v>0</v>
      </c>
      <c r="F9" s="46">
        <f t="shared" si="0"/>
        <v>0</v>
      </c>
    </row>
    <row r="10" spans="1:7" x14ac:dyDescent="0.4">
      <c r="A10" s="145"/>
      <c r="B10" s="43" t="s">
        <v>96</v>
      </c>
      <c r="C10" s="44" t="s">
        <v>50</v>
      </c>
      <c r="D10" s="45">
        <v>1000</v>
      </c>
      <c r="E10" s="45">
        <v>0</v>
      </c>
      <c r="F10" s="46">
        <f t="shared" si="0"/>
        <v>0</v>
      </c>
    </row>
    <row r="11" spans="1:7" x14ac:dyDescent="0.4">
      <c r="A11" s="145"/>
      <c r="B11" s="43" t="s">
        <v>106</v>
      </c>
      <c r="C11" s="44" t="s">
        <v>40</v>
      </c>
      <c r="D11" s="45">
        <v>300</v>
      </c>
      <c r="E11" s="45">
        <v>0</v>
      </c>
      <c r="F11" s="46">
        <f t="shared" si="0"/>
        <v>0</v>
      </c>
    </row>
    <row r="12" spans="1:7" x14ac:dyDescent="0.4">
      <c r="A12" s="145"/>
      <c r="B12" s="43" t="s">
        <v>97</v>
      </c>
      <c r="C12" s="44" t="s">
        <v>37</v>
      </c>
      <c r="D12" s="45">
        <v>50</v>
      </c>
      <c r="E12" s="45">
        <v>0</v>
      </c>
      <c r="F12" s="46">
        <f t="shared" si="0"/>
        <v>0</v>
      </c>
    </row>
    <row r="13" spans="1:7" x14ac:dyDescent="0.4">
      <c r="A13" s="145"/>
      <c r="B13" s="43" t="s">
        <v>98</v>
      </c>
      <c r="C13" s="44" t="s">
        <v>37</v>
      </c>
      <c r="D13" s="45">
        <v>20</v>
      </c>
      <c r="E13" s="45">
        <v>0</v>
      </c>
      <c r="F13" s="46">
        <f t="shared" si="0"/>
        <v>0</v>
      </c>
    </row>
    <row r="14" spans="1:7" x14ac:dyDescent="0.4">
      <c r="A14" s="145"/>
      <c r="B14" s="43" t="s">
        <v>99</v>
      </c>
      <c r="C14" s="44" t="s">
        <v>37</v>
      </c>
      <c r="D14" s="45">
        <v>3000</v>
      </c>
      <c r="E14" s="45">
        <v>0</v>
      </c>
      <c r="F14" s="46">
        <f t="shared" si="0"/>
        <v>0</v>
      </c>
    </row>
    <row r="15" spans="1:7" x14ac:dyDescent="0.4">
      <c r="A15" s="146"/>
      <c r="B15" s="43" t="s">
        <v>107</v>
      </c>
      <c r="C15" s="44" t="s">
        <v>40</v>
      </c>
      <c r="D15" s="45">
        <v>300</v>
      </c>
      <c r="E15" s="45">
        <v>0</v>
      </c>
      <c r="F15" s="46">
        <f t="shared" si="0"/>
        <v>0</v>
      </c>
    </row>
    <row r="16" spans="1:7" x14ac:dyDescent="0.4">
      <c r="A16" s="144" t="s">
        <v>43</v>
      </c>
      <c r="B16" s="43" t="s">
        <v>100</v>
      </c>
      <c r="C16" s="44" t="s">
        <v>37</v>
      </c>
      <c r="D16" s="45">
        <v>2000</v>
      </c>
      <c r="E16" s="45">
        <v>0</v>
      </c>
      <c r="F16" s="46">
        <f t="shared" si="0"/>
        <v>0</v>
      </c>
    </row>
    <row r="17" spans="1:7" x14ac:dyDescent="0.4">
      <c r="A17" s="146"/>
      <c r="B17" s="43" t="s">
        <v>108</v>
      </c>
      <c r="C17" s="44" t="s">
        <v>37</v>
      </c>
      <c r="D17" s="45">
        <v>1500</v>
      </c>
      <c r="E17" s="45">
        <v>0</v>
      </c>
      <c r="F17" s="46">
        <f t="shared" si="0"/>
        <v>0</v>
      </c>
    </row>
    <row r="18" spans="1:7" x14ac:dyDescent="0.4">
      <c r="A18" s="145"/>
      <c r="B18" s="43" t="s">
        <v>58</v>
      </c>
      <c r="C18" s="44" t="s">
        <v>42</v>
      </c>
      <c r="D18" s="45">
        <v>100</v>
      </c>
      <c r="E18" s="45">
        <v>0</v>
      </c>
      <c r="F18" s="46">
        <f t="shared" si="0"/>
        <v>0</v>
      </c>
    </row>
    <row r="19" spans="1:7" x14ac:dyDescent="0.4">
      <c r="A19" s="145"/>
      <c r="B19" s="43" t="s">
        <v>59</v>
      </c>
      <c r="C19" s="44" t="s">
        <v>37</v>
      </c>
      <c r="D19" s="45">
        <v>100</v>
      </c>
      <c r="E19" s="45">
        <v>0</v>
      </c>
      <c r="F19" s="46">
        <f t="shared" si="0"/>
        <v>0</v>
      </c>
    </row>
    <row r="20" spans="1:7" x14ac:dyDescent="0.4">
      <c r="A20" s="145"/>
      <c r="B20" s="43" t="s">
        <v>109</v>
      </c>
      <c r="C20" s="44" t="s">
        <v>41</v>
      </c>
      <c r="D20" s="45">
        <v>100</v>
      </c>
      <c r="E20" s="45">
        <v>0</v>
      </c>
      <c r="F20" s="46">
        <f t="shared" si="0"/>
        <v>0</v>
      </c>
    </row>
    <row r="21" spans="1:7" x14ac:dyDescent="0.4">
      <c r="A21" s="145"/>
      <c r="B21" s="43" t="s">
        <v>60</v>
      </c>
      <c r="C21" s="44" t="s">
        <v>61</v>
      </c>
      <c r="D21" s="45">
        <v>500</v>
      </c>
      <c r="E21" s="45">
        <v>0</v>
      </c>
      <c r="F21" s="46">
        <f t="shared" si="0"/>
        <v>0</v>
      </c>
    </row>
    <row r="22" spans="1:7" x14ac:dyDescent="0.4">
      <c r="A22" s="145"/>
      <c r="B22" s="43" t="s">
        <v>110</v>
      </c>
      <c r="C22" s="44" t="s">
        <v>61</v>
      </c>
      <c r="D22" s="45">
        <v>500</v>
      </c>
      <c r="E22" s="45">
        <v>0</v>
      </c>
      <c r="F22" s="46">
        <f t="shared" si="0"/>
        <v>0</v>
      </c>
    </row>
    <row r="23" spans="1:7" x14ac:dyDescent="0.4">
      <c r="A23" s="145"/>
      <c r="B23" s="43" t="s">
        <v>44</v>
      </c>
      <c r="C23" s="44" t="s">
        <v>45</v>
      </c>
      <c r="D23" s="45">
        <v>3000</v>
      </c>
      <c r="E23" s="45">
        <v>0</v>
      </c>
      <c r="F23" s="46">
        <f t="shared" si="0"/>
        <v>0</v>
      </c>
    </row>
    <row r="24" spans="1:7" x14ac:dyDescent="0.4">
      <c r="A24" s="145"/>
      <c r="B24" s="80" t="s">
        <v>111</v>
      </c>
      <c r="C24" s="81" t="s">
        <v>112</v>
      </c>
      <c r="D24" s="82">
        <v>1000</v>
      </c>
      <c r="E24" s="45">
        <v>0</v>
      </c>
      <c r="F24" s="47">
        <f t="shared" si="0"/>
        <v>0</v>
      </c>
      <c r="G24" s="73"/>
    </row>
    <row r="25" spans="1:7" ht="19.5" thickBot="1" x14ac:dyDescent="0.45">
      <c r="A25" s="147"/>
      <c r="B25" s="48" t="s">
        <v>113</v>
      </c>
      <c r="C25" s="49" t="s">
        <v>112</v>
      </c>
      <c r="D25" s="50">
        <v>1000</v>
      </c>
      <c r="E25" s="50">
        <v>0</v>
      </c>
      <c r="F25" s="51">
        <f t="shared" si="0"/>
        <v>0</v>
      </c>
      <c r="G25" s="52"/>
    </row>
    <row r="26" spans="1:7" ht="24" customHeight="1" thickTop="1" thickBot="1" x14ac:dyDescent="0.45">
      <c r="A26" s="53" t="s">
        <v>46</v>
      </c>
      <c r="B26" s="54"/>
      <c r="C26" s="151">
        <f>SUM(F4:F25)</f>
        <v>0</v>
      </c>
      <c r="D26" s="152"/>
      <c r="E26" s="152"/>
      <c r="F26" s="153"/>
    </row>
    <row r="27" spans="1:7" x14ac:dyDescent="0.4">
      <c r="C27" s="55"/>
      <c r="D27" s="55"/>
      <c r="E27" s="55"/>
      <c r="F27" s="55"/>
    </row>
    <row r="28" spans="1:7" x14ac:dyDescent="0.4">
      <c r="A28" s="56"/>
      <c r="B28" s="56"/>
      <c r="C28" s="74"/>
      <c r="D28" s="74"/>
      <c r="E28" s="74"/>
      <c r="F28" s="74"/>
    </row>
    <row r="29" spans="1:7" x14ac:dyDescent="0.4">
      <c r="A29" s="57"/>
      <c r="B29" s="52"/>
      <c r="C29" s="58"/>
      <c r="D29" s="59"/>
      <c r="E29" s="59"/>
      <c r="F29" s="59"/>
    </row>
    <row r="30" spans="1:7" x14ac:dyDescent="0.4">
      <c r="C30" s="55"/>
      <c r="D30" s="60"/>
      <c r="E30" s="60"/>
      <c r="F30" s="60"/>
    </row>
    <row r="31" spans="1:7" x14ac:dyDescent="0.4">
      <c r="A31" s="56"/>
      <c r="B31" s="56"/>
      <c r="C31" s="61"/>
      <c r="D31" s="62"/>
      <c r="E31" s="62"/>
      <c r="F31" s="62"/>
    </row>
    <row r="32" spans="1:7" x14ac:dyDescent="0.4">
      <c r="C32" s="55"/>
      <c r="D32" s="60"/>
      <c r="E32" s="60"/>
      <c r="F32" s="60"/>
    </row>
    <row r="33" spans="1:6" x14ac:dyDescent="0.4">
      <c r="C33" s="55"/>
      <c r="D33" s="60"/>
      <c r="E33" s="60"/>
      <c r="F33" s="60"/>
    </row>
    <row r="34" spans="1:6" x14ac:dyDescent="0.4">
      <c r="C34" s="55"/>
      <c r="D34" s="60"/>
      <c r="E34" s="60"/>
      <c r="F34" s="60"/>
    </row>
    <row r="35" spans="1:6" x14ac:dyDescent="0.4">
      <c r="C35" s="55"/>
      <c r="D35" s="60"/>
      <c r="E35" s="60"/>
      <c r="F35" s="60"/>
    </row>
    <row r="36" spans="1:6" x14ac:dyDescent="0.4">
      <c r="C36" s="55"/>
      <c r="D36" s="60"/>
      <c r="E36" s="60"/>
      <c r="F36" s="60"/>
    </row>
    <row r="37" spans="1:6" x14ac:dyDescent="0.4">
      <c r="C37" s="55"/>
      <c r="D37" s="60"/>
      <c r="E37" s="60"/>
      <c r="F37" s="60"/>
    </row>
    <row r="38" spans="1:6" x14ac:dyDescent="0.4">
      <c r="C38" s="55"/>
      <c r="D38" s="60"/>
      <c r="E38" s="60"/>
      <c r="F38" s="60"/>
    </row>
    <row r="39" spans="1:6" ht="24.75" thickBot="1" x14ac:dyDescent="0.45">
      <c r="A39" s="33" t="s">
        <v>62</v>
      </c>
      <c r="B39" s="34"/>
      <c r="C39" s="35"/>
      <c r="D39" s="36" t="s">
        <v>32</v>
      </c>
      <c r="E39" s="36"/>
      <c r="F39" s="36"/>
    </row>
    <row r="40" spans="1:6" ht="19.5" thickBot="1" x14ac:dyDescent="0.45">
      <c r="A40" s="38" t="s">
        <v>33</v>
      </c>
      <c r="B40" s="39" t="s">
        <v>34</v>
      </c>
      <c r="C40" s="39" t="s">
        <v>56</v>
      </c>
      <c r="D40" s="40" t="s">
        <v>35</v>
      </c>
      <c r="E40" s="40" t="s">
        <v>36</v>
      </c>
      <c r="F40" s="41" t="s">
        <v>57</v>
      </c>
    </row>
    <row r="41" spans="1:6" x14ac:dyDescent="0.4">
      <c r="A41" s="42" t="s">
        <v>38</v>
      </c>
      <c r="B41" s="43" t="s">
        <v>39</v>
      </c>
      <c r="C41" s="44" t="s">
        <v>40</v>
      </c>
      <c r="D41" s="45">
        <v>2000</v>
      </c>
      <c r="E41" s="45">
        <v>0</v>
      </c>
      <c r="F41" s="46">
        <f>D41*E41</f>
        <v>0</v>
      </c>
    </row>
    <row r="42" spans="1:6" x14ac:dyDescent="0.4">
      <c r="A42" s="144" t="s">
        <v>63</v>
      </c>
      <c r="B42" s="43" t="s">
        <v>64</v>
      </c>
      <c r="C42" s="44" t="s">
        <v>37</v>
      </c>
      <c r="D42" s="45">
        <v>500</v>
      </c>
      <c r="E42" s="45">
        <v>0</v>
      </c>
      <c r="F42" s="46">
        <f t="shared" ref="F42:F59" si="1">D42*E42</f>
        <v>0</v>
      </c>
    </row>
    <row r="43" spans="1:6" x14ac:dyDescent="0.4">
      <c r="A43" s="145"/>
      <c r="B43" s="43" t="s">
        <v>65</v>
      </c>
      <c r="C43" s="44" t="s">
        <v>41</v>
      </c>
      <c r="D43" s="45">
        <v>300</v>
      </c>
      <c r="E43" s="45">
        <v>0</v>
      </c>
      <c r="F43" s="46">
        <f t="shared" si="1"/>
        <v>0</v>
      </c>
    </row>
    <row r="44" spans="1:6" x14ac:dyDescent="0.4">
      <c r="A44" s="145"/>
      <c r="B44" s="43" t="s">
        <v>66</v>
      </c>
      <c r="C44" s="44" t="s">
        <v>41</v>
      </c>
      <c r="D44" s="45">
        <v>200</v>
      </c>
      <c r="E44" s="45">
        <v>0</v>
      </c>
      <c r="F44" s="46">
        <f t="shared" si="1"/>
        <v>0</v>
      </c>
    </row>
    <row r="45" spans="1:6" x14ac:dyDescent="0.4">
      <c r="A45" s="145"/>
      <c r="B45" s="43" t="s">
        <v>79</v>
      </c>
      <c r="C45" s="44" t="s">
        <v>50</v>
      </c>
      <c r="D45" s="45">
        <v>1000</v>
      </c>
      <c r="E45" s="45">
        <v>0</v>
      </c>
      <c r="F45" s="46">
        <f t="shared" si="1"/>
        <v>0</v>
      </c>
    </row>
    <row r="46" spans="1:6" x14ac:dyDescent="0.4">
      <c r="A46" s="145"/>
      <c r="B46" s="43" t="s">
        <v>78</v>
      </c>
      <c r="C46" s="44" t="s">
        <v>40</v>
      </c>
      <c r="D46" s="45">
        <v>300</v>
      </c>
      <c r="E46" s="45">
        <v>0</v>
      </c>
      <c r="F46" s="46">
        <f t="shared" si="1"/>
        <v>0</v>
      </c>
    </row>
    <row r="47" spans="1:6" x14ac:dyDescent="0.4">
      <c r="A47" s="145"/>
      <c r="B47" s="43" t="s">
        <v>67</v>
      </c>
      <c r="C47" s="44" t="s">
        <v>37</v>
      </c>
      <c r="D47" s="45">
        <v>50</v>
      </c>
      <c r="E47" s="45">
        <v>0</v>
      </c>
      <c r="F47" s="46">
        <f t="shared" si="1"/>
        <v>0</v>
      </c>
    </row>
    <row r="48" spans="1:6" x14ac:dyDescent="0.4">
      <c r="A48" s="145"/>
      <c r="B48" s="43" t="s">
        <v>68</v>
      </c>
      <c r="C48" s="44" t="s">
        <v>37</v>
      </c>
      <c r="D48" s="45">
        <v>20</v>
      </c>
      <c r="E48" s="45">
        <v>0</v>
      </c>
      <c r="F48" s="46">
        <f t="shared" si="1"/>
        <v>0</v>
      </c>
    </row>
    <row r="49" spans="1:6" x14ac:dyDescent="0.4">
      <c r="A49" s="144" t="s">
        <v>43</v>
      </c>
      <c r="B49" s="43" t="s">
        <v>69</v>
      </c>
      <c r="C49" s="44" t="s">
        <v>40</v>
      </c>
      <c r="D49" s="45">
        <v>300</v>
      </c>
      <c r="E49" s="45">
        <v>0</v>
      </c>
      <c r="F49" s="46">
        <f t="shared" si="1"/>
        <v>0</v>
      </c>
    </row>
    <row r="50" spans="1:6" x14ac:dyDescent="0.4">
      <c r="A50" s="146"/>
      <c r="B50" s="43" t="s">
        <v>70</v>
      </c>
      <c r="C50" s="44" t="s">
        <v>37</v>
      </c>
      <c r="D50" s="45">
        <v>1000</v>
      </c>
      <c r="E50" s="45">
        <v>0</v>
      </c>
      <c r="F50" s="46">
        <f t="shared" si="1"/>
        <v>0</v>
      </c>
    </row>
    <row r="51" spans="1:6" x14ac:dyDescent="0.4">
      <c r="A51" s="144" t="s">
        <v>71</v>
      </c>
      <c r="B51" s="43" t="s">
        <v>72</v>
      </c>
      <c r="C51" s="44" t="s">
        <v>42</v>
      </c>
      <c r="D51" s="45">
        <v>100</v>
      </c>
      <c r="E51" s="45">
        <v>0</v>
      </c>
      <c r="F51" s="46">
        <f t="shared" si="1"/>
        <v>0</v>
      </c>
    </row>
    <row r="52" spans="1:6" x14ac:dyDescent="0.4">
      <c r="A52" s="145"/>
      <c r="B52" s="43" t="s">
        <v>58</v>
      </c>
      <c r="C52" s="44" t="s">
        <v>42</v>
      </c>
      <c r="D52" s="45">
        <v>100</v>
      </c>
      <c r="E52" s="45">
        <v>0</v>
      </c>
      <c r="F52" s="46">
        <f t="shared" si="1"/>
        <v>0</v>
      </c>
    </row>
    <row r="53" spans="1:6" x14ac:dyDescent="0.4">
      <c r="A53" s="145"/>
      <c r="B53" s="43" t="s">
        <v>59</v>
      </c>
      <c r="C53" s="44" t="s">
        <v>37</v>
      </c>
      <c r="D53" s="45">
        <v>100</v>
      </c>
      <c r="E53" s="45">
        <v>0</v>
      </c>
      <c r="F53" s="46">
        <f t="shared" si="1"/>
        <v>0</v>
      </c>
    </row>
    <row r="54" spans="1:6" x14ac:dyDescent="0.4">
      <c r="A54" s="145"/>
      <c r="B54" s="43" t="s">
        <v>73</v>
      </c>
      <c r="C54" s="44" t="s">
        <v>41</v>
      </c>
      <c r="D54" s="45">
        <v>100</v>
      </c>
      <c r="E54" s="45">
        <v>0</v>
      </c>
      <c r="F54" s="46">
        <f t="shared" si="1"/>
        <v>0</v>
      </c>
    </row>
    <row r="55" spans="1:6" x14ac:dyDescent="0.4">
      <c r="A55" s="145"/>
      <c r="B55" s="43" t="s">
        <v>60</v>
      </c>
      <c r="C55" s="44" t="s">
        <v>61</v>
      </c>
      <c r="D55" s="45">
        <v>500</v>
      </c>
      <c r="E55" s="45">
        <v>0</v>
      </c>
      <c r="F55" s="46">
        <f t="shared" si="1"/>
        <v>0</v>
      </c>
    </row>
    <row r="56" spans="1:6" x14ac:dyDescent="0.4">
      <c r="A56" s="145"/>
      <c r="B56" s="43" t="s">
        <v>74</v>
      </c>
      <c r="C56" s="63" t="s">
        <v>61</v>
      </c>
      <c r="D56" s="64">
        <v>500</v>
      </c>
      <c r="E56" s="64">
        <v>0</v>
      </c>
      <c r="F56" s="46">
        <f t="shared" si="1"/>
        <v>0</v>
      </c>
    </row>
    <row r="57" spans="1:6" x14ac:dyDescent="0.4">
      <c r="A57" s="145"/>
      <c r="B57" s="43" t="s">
        <v>44</v>
      </c>
      <c r="C57" s="44" t="s">
        <v>45</v>
      </c>
      <c r="D57" s="45">
        <v>1500</v>
      </c>
      <c r="E57" s="45">
        <v>0</v>
      </c>
      <c r="F57" s="46">
        <f t="shared" si="1"/>
        <v>0</v>
      </c>
    </row>
    <row r="58" spans="1:6" x14ac:dyDescent="0.4">
      <c r="A58" s="145"/>
      <c r="B58" s="65" t="s">
        <v>75</v>
      </c>
      <c r="C58" s="66" t="s">
        <v>76</v>
      </c>
      <c r="D58" s="67">
        <v>1000</v>
      </c>
      <c r="E58" s="67">
        <v>0</v>
      </c>
      <c r="F58" s="47">
        <f t="shared" si="1"/>
        <v>0</v>
      </c>
    </row>
    <row r="59" spans="1:6" ht="19.5" thickBot="1" x14ac:dyDescent="0.45">
      <c r="A59" s="147"/>
      <c r="B59" s="48" t="s">
        <v>77</v>
      </c>
      <c r="C59" s="49" t="s">
        <v>76</v>
      </c>
      <c r="D59" s="50">
        <v>1000</v>
      </c>
      <c r="E59" s="50">
        <v>0</v>
      </c>
      <c r="F59" s="51">
        <f t="shared" si="1"/>
        <v>0</v>
      </c>
    </row>
    <row r="60" spans="1:6" ht="27.75" customHeight="1" thickTop="1" thickBot="1" x14ac:dyDescent="0.45">
      <c r="A60" s="78" t="s">
        <v>46</v>
      </c>
      <c r="B60" s="65"/>
      <c r="C60" s="154">
        <f>SUM(F41:F59)</f>
        <v>0</v>
      </c>
      <c r="D60" s="155"/>
      <c r="E60" s="155"/>
      <c r="F60" s="156"/>
    </row>
    <row r="61" spans="1:6" ht="29.25" customHeight="1" thickBot="1" x14ac:dyDescent="0.45">
      <c r="A61" s="38" t="s">
        <v>101</v>
      </c>
      <c r="B61" s="75"/>
      <c r="C61" s="148">
        <f>C26+C60</f>
        <v>0</v>
      </c>
      <c r="D61" s="149"/>
      <c r="E61" s="149"/>
      <c r="F61" s="150"/>
    </row>
    <row r="62" spans="1:6" x14ac:dyDescent="0.4">
      <c r="A62" s="57"/>
      <c r="B62" s="52"/>
      <c r="C62" s="58"/>
      <c r="D62" s="59"/>
      <c r="E62" s="59"/>
      <c r="F62" s="59"/>
    </row>
    <row r="63" spans="1:6" x14ac:dyDescent="0.4">
      <c r="C63" s="55"/>
      <c r="D63" s="60"/>
      <c r="E63" s="60"/>
      <c r="F63" s="60"/>
    </row>
    <row r="64" spans="1:6" x14ac:dyDescent="0.4">
      <c r="A64" s="56"/>
      <c r="B64" s="56"/>
      <c r="C64" s="61"/>
      <c r="D64" s="62"/>
      <c r="E64" s="62"/>
      <c r="F64" s="62"/>
    </row>
  </sheetData>
  <mergeCells count="10">
    <mergeCell ref="A1:F1"/>
    <mergeCell ref="A6:A15"/>
    <mergeCell ref="A16:A17"/>
    <mergeCell ref="A18:A25"/>
    <mergeCell ref="C61:F61"/>
    <mergeCell ref="C26:F26"/>
    <mergeCell ref="A42:A48"/>
    <mergeCell ref="A49:A50"/>
    <mergeCell ref="A51:A59"/>
    <mergeCell ref="C60:F60"/>
  </mergeCells>
  <phoneticPr fontId="2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精算内訳書</vt:lpstr>
      <vt:lpstr>利用料金</vt:lpstr>
      <vt:lpstr>備品関係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A586PX</dc:creator>
  <cp:lastModifiedBy>aiarea02</cp:lastModifiedBy>
  <cp:lastPrinted>2022-11-22T04:53:35Z</cp:lastPrinted>
  <dcterms:created xsi:type="dcterms:W3CDTF">2017-06-27T23:12:29Z</dcterms:created>
  <dcterms:modified xsi:type="dcterms:W3CDTF">2023-01-31T08:32:29Z</dcterms:modified>
</cp:coreProperties>
</file>